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0AE38A8B-E7B5-4DCC-8CFA-876CC487508C}"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Sheet1!$A$2:$H$80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4" i="1" l="1"/>
  <c r="G60" i="1"/>
  <c r="G61" i="1"/>
  <c r="G62" i="1"/>
  <c r="G63" i="1"/>
  <c r="G59" i="1"/>
  <c r="G56" i="1"/>
  <c r="G54" i="1"/>
  <c r="G55" i="1"/>
  <c r="G53" i="1"/>
  <c r="G50" i="1"/>
  <c r="G48" i="1"/>
  <c r="G49" i="1"/>
  <c r="G47" i="1"/>
  <c r="G44" i="1"/>
  <c r="G43" i="1"/>
  <c r="G42" i="1"/>
  <c r="G39" i="1"/>
  <c r="G38" i="1"/>
  <c r="G35" i="1"/>
  <c r="G30" i="1"/>
  <c r="G31" i="1"/>
  <c r="G32" i="1"/>
  <c r="G33" i="1"/>
  <c r="G34" i="1"/>
  <c r="G29" i="1"/>
  <c r="G26" i="1"/>
  <c r="G20" i="1"/>
  <c r="G21" i="1"/>
  <c r="G22" i="1"/>
  <c r="G23" i="1"/>
  <c r="G24" i="1"/>
  <c r="G25" i="1"/>
  <c r="G19" i="1"/>
  <c r="G13" i="1"/>
  <c r="G14" i="1"/>
  <c r="G15" i="1"/>
  <c r="G12" i="1"/>
  <c r="G16" i="1" s="1"/>
  <c r="E66" i="1" s="1"/>
</calcChain>
</file>

<file path=xl/sharedStrings.xml><?xml version="1.0" encoding="utf-8"?>
<sst xmlns="http://schemas.openxmlformats.org/spreadsheetml/2006/main" count="105" uniqueCount="80">
  <si>
    <t xml:space="preserve">البند </t>
  </si>
  <si>
    <t>المواصفات</t>
  </si>
  <si>
    <t>الوحدة</t>
  </si>
  <si>
    <t xml:space="preserve">الكميات </t>
  </si>
  <si>
    <t xml:space="preserve">أعمال الحفريات والردميات </t>
  </si>
  <si>
    <t>م.ط</t>
  </si>
  <si>
    <t xml:space="preserve">  </t>
  </si>
  <si>
    <t>م³</t>
  </si>
  <si>
    <t xml:space="preserve">أعمال الخرسانات </t>
  </si>
  <si>
    <t>يتم العمل حسب المواصفات الفنية اللازمة واصول الصنعة السعر يشمل عمل الفرم اللازمة لاعطاء سطح املس نظيف وكل المواد اللازمة من أسمنت وحديد تسليح وغيره</t>
  </si>
  <si>
    <t>م²</t>
  </si>
  <si>
    <t>عدد</t>
  </si>
  <si>
    <t xml:space="preserve">أعمال المباني </t>
  </si>
  <si>
    <t>م ²</t>
  </si>
  <si>
    <t xml:space="preserve">عملية </t>
  </si>
  <si>
    <t xml:space="preserve">أعمال السقوفات </t>
  </si>
  <si>
    <t xml:space="preserve">أعمال الأبواب والشبابيك </t>
  </si>
  <si>
    <t>يتم عمل الابوب والشبابيك من المواسير المستطيلة  4*8 للحلوق سمك 1 ملم وقوائم والعارضات من المواسير المستطيلة 3*6 سمك 1 ملم للابواب ومواسير 2.5*5 سمك 1 ملم للشبابيك  والصاج سمك 8 ملم السعر يشمل المواد والتوضيب واللحام والعزل والطلاء والاقفال  والتركيب مع توضيب الفتحات والدساتير  والتتثبيت بالخرسانة البيضاء .</t>
  </si>
  <si>
    <t xml:space="preserve">أعمال البياض </t>
  </si>
  <si>
    <t>يتم عمل البياض من الاسمنت البورتلاندي والرملة الناعمة الخالية من التربة الطينية والسعر يشمل نظافة الحوائط وتوضيب الفتحات 
والسعر يشمل ايضا  الكتوفة والمعابر  يقاس البياض الداخلي بدون خصم الفتحات وتيتم خصم الفتحات في البياض الخارجي يتم العمل حسب المواصفات الفنية وأصول الصنعة وتوجيهات الاستشاري .</t>
  </si>
  <si>
    <t xml:space="preserve">أعمال الدهانات </t>
  </si>
  <si>
    <t xml:space="preserve">يتم عمل الدهانات حسب المواصفات الفنية العامة وأصول الصنعة والسعر
 يشمل نظافة الحوائط والتوضيب لاعطاء سطح أملس ونظيف ويشمل أيضا كل الزوايا الداخلية والكتوفة والمعابر </t>
  </si>
  <si>
    <t xml:space="preserve">               جملة أعمال الحفريات والأعمال </t>
  </si>
  <si>
    <t xml:space="preserve">                      جملة أعمال الخرسانة </t>
  </si>
  <si>
    <t xml:space="preserve">                             جملة أعمال المباني </t>
  </si>
  <si>
    <t xml:space="preserve">جملة أعمال السقوفات </t>
  </si>
  <si>
    <t xml:space="preserve">جملة أعمال البياض </t>
  </si>
  <si>
    <t xml:space="preserve">جملة أعمال الدهانات </t>
  </si>
  <si>
    <t>جملة أعمال الابواب والشبابيك</t>
  </si>
  <si>
    <t xml:space="preserve">يتم عمل السقوفات حسب المواصفات الفنية والمواد عالية الجودة السعر يشمل المواسير والزنك والمسامير والعازل ويشمل ايضا كل اعمال اللحام والقطع والتوضيب والبرشمة والرباط والطلاء حسب المواصفات واصول الصنعة وتوجيهات المهندس الاستشاري  </t>
  </si>
  <si>
    <t>يتم البناء بالطوب الاحمر المصنف بنمرة (1) الخالي تماما من الطوب الفاير والاصفر يتم العمل حسب المواصفات الفنية والرسومات وأصول الصنعة . السعر يشمل كل المواد الطابقة للمواصفات والجودة  لانجازه العمل بأكمل وجه .</t>
  </si>
  <si>
    <t xml:space="preserve">يتم الحفر حسب المواصفات الفنية واصول الصنعة السعر يشمل تجهيز ونظافة الموقع  و التخطيط والحفر وسند الجوانب اذا لزم الامر 
واستخراج ناتج الحفر خارج  الموقع عمل حواجز الحماية  و جميع إجراءات السلامةوذلك حسب الرسومات الفنية </t>
  </si>
  <si>
    <t>توريد وصب خرسانة بيضاء داخل حفرة حوض التحليل   سمك 10 سم بخلطة 1:3:6</t>
  </si>
  <si>
    <t xml:space="preserve">توريد وعمل بياض داخل حوض التحليل   بخلطة مونة اسمنتية 1:6 مع عمل لبان من الاسمنت </t>
  </si>
  <si>
    <t>توريد وعمل بياض من الخارج  لدورات المياه والحائط الساتر بخلطة مونة اسمنتية  1:8</t>
  </si>
  <si>
    <t>توريد وعمل بياض من الداخل  لدورات المياه بخلطة مونة اسمنتية  1:6</t>
  </si>
  <si>
    <t>جملة أعمال السباكة</t>
  </si>
  <si>
    <t xml:space="preserve">     </t>
  </si>
  <si>
    <t>توريد وعمل ردميات بالتربة الصخرية داخل مساحة الساتر  على طبقات
 كل 15 سم بارتفاع 50 سم مع الرش والمندلة الجيدة</t>
  </si>
  <si>
    <t>الجملة بالحروف</t>
  </si>
  <si>
    <t>توريد وعمل تجليد  مباني بالطوب الاحمر نمرة 1 سمك طوبة ونصف بالمونة الاسمنتية خلط 1:8   داخل حوض التحليل لعدد 2 غرف حسب الرسومات المرفقة واصول الصنعة وتوجيهات المهندس الاستشاري .</t>
  </si>
  <si>
    <t xml:space="preserve">توريد وتركيب سقف من الزنك التقيل سمك 35 ملم ماركة (ابوحصان )
مع عمل 4 قواطع من المواسير 4*8 سمك 1 ملم و عدد 3 مدادات من المواسير التقيلة 3*6 سمك 1ملم السعر يشمل الطلاء بالزلقون والبوهية </t>
  </si>
  <si>
    <t xml:space="preserve">توريد وتركيب سيراميك أرضيات بأبعاد 20*20 (راس الخيمة ) السعر يشمل المعالجة بالاسمنت الابيض </t>
  </si>
  <si>
    <t xml:space="preserve">توريد وتركيب وزرة  سيراميك أرضيات بأرتفاع 10 سم  (راس الخيمة ) السعر يشمل المعالجة بالاسمنت الابيض </t>
  </si>
  <si>
    <t>أعمال السباكة والكهرباء</t>
  </si>
  <si>
    <t xml:space="preserve">يتم عمل التوصيلات السباكة والكهرباء  حسب المواصفات الفنية واصول الصنعة الشعر يشمل  كل مستلزمات التمديدات  من الحفر ورمي المواسير والمواد اللازمة للتوصيل   . </t>
  </si>
  <si>
    <t>توريد وتنفيذ خرسانة مسلحة لسقف حوض التخمير سمك 15 سم بحديد تسليح 12 ملم في الاتجاهين  كل 15 سم مع عمل  حسب الرسومات  .</t>
  </si>
  <si>
    <t xml:space="preserve">توريد وصب أغطية منهول بأبعاد 60*60 سم من خرسانة مسلحة  بحديد تسليح 12 ملم في اتجاهين كل 15 سم  بنسبة خلط 1:2:4 مع عمل مقبض مع التخديم والتشطيب الجيد حسب اصول الصنعة </t>
  </si>
  <si>
    <t xml:space="preserve">توريد وتركيب منور بأبعاد 40*40 سم من المواسير 2*4 سمك 1ملم وعمل حلية على شكل شبك من السيخ السادة 3 لينية وتركيب النمل الناعم والخشن مع العزل والطلاء بالبوهية </t>
  </si>
  <si>
    <t xml:space="preserve">توريد وعمل دهان ثلاثة طبقات من الخارج بالبوماستيك (ماركة المهندس ) 
بعد عمل بطانة بالجير الحى يتم اختيار اللون لاحقا حسب توجيهات الاستشاري </t>
  </si>
  <si>
    <t xml:space="preserve">الكمية </t>
  </si>
  <si>
    <t>عمل حفريات  حوض التحليل  بأبعاد (3.5*6)  م وعمق 3.5  م  مع ازالة ناتج الحفر بعيدا عن الموقع  حسب الرسومات الفنية .</t>
  </si>
  <si>
    <t>توريد وتركيب ماسورة تهوية 4 بوصة PVC ارتفاع 3 م مع تركيب الغطاء والنملي الناعم .</t>
  </si>
  <si>
    <t>توريد وعمل بيم  لسقفة حوض التحليل  بأبعاد 30*30 سم   من حديد تسليح 12 ملم وكانات 8 ملم كل 25 سم بنسبة خلط 1:3:6  ويمتد حتى يشمل الحائط الحارجي للمر الساتر السعر يشمل المعالجة بالمياه لمدة اسبوع .</t>
  </si>
  <si>
    <t>توريد وتنفيد بيم مستمر للعتب  بأبعاد (20*20 سم ) بحديد 4 سيخات  12 ملم  وكانات 8 ملم كل 25 سم بنسبة خلط 1:2:4</t>
  </si>
  <si>
    <t xml:space="preserve">توريد وتركيب مقعد ستاند لذوي الاحتياجات الخاصة </t>
  </si>
  <si>
    <t xml:space="preserve">توريد وتركيب لمبة 20LED واط مع ملحقاتها </t>
  </si>
  <si>
    <t xml:space="preserve">توريد وتركيب مقعد شرقي من الرخام  من تركيب ماسورة 4 بوصة بطول 50 سم  في السقفة اسفل المقعد </t>
  </si>
  <si>
    <t xml:space="preserve">توريد وعمل مباني  لدورات المياه والحائط الساتر بالطوب الاحمر نمرة 1   سمك (1) طوبة بالمونة الأسمنتية حسب الرسومات المرفقة واصول الصبعة وتوجيهات المهندس الاستشاري </t>
  </si>
  <si>
    <t>توريد وعمل مباني بربيت بالطوب الاحمر  سمك طوبة  وارتفاع  40سم  مع مراعاة الميلان بالمونة الاسمنتية خلط 1:8</t>
  </si>
  <si>
    <t>توريد وعمل دهان من الداخل ثلاثة طبقات  من البوماستيك ( ماركة المهندس  ) 
بعد عمل البطانة بالطلية الحريرية والتنعيم والصنفرة الجيدة  مع عمل حزام بالبوهية الزيتية بارتفاع 1.5 م يتم اختيار اللون لا حقا يتم حسب توجيهات الاستشاري .</t>
  </si>
  <si>
    <t>توريد وتركيب خط مياة من مواسير PPR 3/4  بطول كلي 12 متر مع تركيب عدد (4 ) حنفية 3/4  بوصة انجليزية حنفية واحدة لكل دورة مياه  السعر يشمل تركيب بلف 3/4 وكافة المتطلبات من جلب واكواع وتي حسب اصول الصنعة .</t>
  </si>
  <si>
    <t xml:space="preserve">توريد وتنفيذ خرسانة مسلحة لقاعدة المرحاض داخل حوض التحليل  سمك 15 سم بحديد تسليح 12 ملم في الاتجاهين كل 15 سم بنسبة خلط 1:2:4 السعر يشمل المعالجة بالمياه لمدة اسبوع </t>
  </si>
  <si>
    <t xml:space="preserve">توريد وتركيب باب ضلفة واحدة بأبعاد 0.80*2.20 م من المواسير 3*6 سمك 1 ملم للحلق ومواسير 2.5*5 ملم للضلف والتجليد بالصاج المحير مع عمل الاكسندا النملي الناعم بالمناور السعر تركيب ترابيس 6 بوصة للابواب وترباس قفل من الخارج مع عمل المقابض والعزل والطلاء </t>
  </si>
  <si>
    <t xml:space="preserve">توريد وعمل قصة   لحوائط الساتر الخارجي   بالطوب الاحمر سمك طوبة ونصف وارتفاع  50 سم (حسب الشيرب) بالمونة الأسمنتية  خلط 1:8 </t>
  </si>
  <si>
    <t>توريد وتنفيذ اساسات حجرية (لبشة) من الحجر الجرانيت للحائط الساتر ومدرج ذوي الاحتياجات الخاصة  ( بعرض 50 سم وعمق 60 سم ) توضع على مراحل وتخوض كل مرحلة لوحدها حتى مستوى سطح الارض باستخدام مونة اسمنتية .</t>
  </si>
  <si>
    <t xml:space="preserve">توريد وعمل دهان عازل للمياه (ممبرين  ) للقاعدة وعازل (بيتومين ) للحوائط  داخل حوض التخمير وذلك حسب اصول الصنعة وتوجيهات المهندس المشرف  </t>
  </si>
  <si>
    <r>
      <rPr>
        <b/>
        <u/>
        <sz val="24"/>
        <color theme="1"/>
        <rFont val="Calibri"/>
        <family val="2"/>
        <scheme val="minor"/>
      </rPr>
      <t xml:space="preserve">جدول كميات ومواصفات تشييد  وحدة مرحاض (4 عيون)  
مدرسة معاذ بن جبل   - العمارة دقلة </t>
    </r>
    <r>
      <rPr>
        <b/>
        <sz val="20"/>
        <color theme="1"/>
        <rFont val="Calibri"/>
        <family val="2"/>
        <scheme val="minor"/>
      </rPr>
      <t xml:space="preserve">
</t>
    </r>
  </si>
  <si>
    <t>حفر أساس شريطي للحائط الساتر الأمامي  بعرض 50 سم وعمق 60 سم  مع ازالة الناتج الحفر بعيدا عن الموقع حسب الرسومات المرفقة .</t>
  </si>
  <si>
    <t xml:space="preserve">توريد وعمل   فرشة خرسانة بيضاء سمك 10 سم بنسبة خلطة  1:3:6 داخل مساحة الساتر مع مراعاة الميلان لعمل مدرج لذوي الاحتاجات الخاصة حسب الرسومات المرفقة وتوجيهات المهندس المشرف . </t>
  </si>
  <si>
    <r>
      <t xml:space="preserve">                                 </t>
    </r>
    <r>
      <rPr>
        <b/>
        <u/>
        <sz val="24"/>
        <color theme="1"/>
        <rFont val="Calibri"/>
        <family val="2"/>
        <scheme val="minor"/>
      </rPr>
      <t xml:space="preserve">
منظمة رعاية الطفولة 
مكتب ولاية سنار 
EU inclusive quality education for the most vulnerable children in Sudan</t>
    </r>
    <r>
      <rPr>
        <b/>
        <sz val="24"/>
        <color theme="1"/>
        <rFont val="Calibri"/>
        <family val="2"/>
        <scheme val="minor"/>
      </rPr>
      <t xml:space="preserve">
</t>
    </r>
    <r>
      <rPr>
        <b/>
        <sz val="24"/>
        <color theme="1"/>
        <rFont val="Calibri Light"/>
        <family val="2"/>
        <scheme val="major"/>
      </rPr>
      <t xml:space="preserve">          </t>
    </r>
  </si>
  <si>
    <t>الفترة الزمنية :......................................................................................................</t>
  </si>
  <si>
    <t>اسم الشركة :.........................................................................      الختم :..........................................................</t>
  </si>
  <si>
    <t>اسم المندوب:..................................................................................التوقيع :.........................................................</t>
  </si>
  <si>
    <t>العنوان :........................................................................................</t>
  </si>
  <si>
    <t>التلفون:..........................................................................................</t>
  </si>
  <si>
    <t xml:space="preserve">م. عزام ابراهيم محمد توم 
مشرف الانشاءات </t>
  </si>
  <si>
    <t>سعر الوحدة USD</t>
  </si>
  <si>
    <t>الجملة USD</t>
  </si>
  <si>
    <t>جملة التكلفة الكلية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</si>
</sst>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name val="Calibri"/>
      <family val="2"/>
      <scheme val="minor"/>
    </font>
    <font>
      <b/>
      <sz val="12"/>
      <color theme="1"/>
      <name val="Calibri"/>
      <family val="2"/>
      <scheme val="minor"/>
    </font>
    <font>
      <sz val="11"/>
      <color theme="1"/>
      <name val="Calibri"/>
      <family val="2"/>
      <scheme val="minor"/>
    </font>
    <font>
      <b/>
      <sz val="24"/>
      <color theme="1"/>
      <name val="Calibri"/>
      <family val="2"/>
      <scheme val="minor"/>
    </font>
    <font>
      <b/>
      <u/>
      <sz val="24"/>
      <color theme="1"/>
      <name val="Calibri"/>
      <family val="2"/>
      <scheme val="minor"/>
    </font>
    <font>
      <b/>
      <sz val="24"/>
      <color theme="1"/>
      <name val="Calibri Light"/>
      <family val="2"/>
      <scheme val="major"/>
    </font>
    <font>
      <b/>
      <sz val="20"/>
      <color theme="1"/>
      <name val="Calibri"/>
      <family val="2"/>
      <scheme val="minor"/>
    </font>
    <font>
      <b/>
      <sz val="18"/>
      <name val="Calibri"/>
      <family val="2"/>
      <scheme val="minor"/>
    </font>
    <font>
      <b/>
      <sz val="16"/>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s>
  <cellStyleXfs count="2">
    <xf numFmtId="0" fontId="0" fillId="0" borderId="0"/>
    <xf numFmtId="43" fontId="7" fillId="0" borderId="0" applyFont="0" applyFill="0" applyBorder="0" applyAlignment="0" applyProtection="0"/>
  </cellStyleXfs>
  <cellXfs count="68">
    <xf numFmtId="0" fontId="0" fillId="0" borderId="0" xfId="0"/>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right" vertical="top"/>
    </xf>
    <xf numFmtId="2" fontId="1" fillId="0" borderId="1"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0" xfId="0" applyFont="1" applyAlignment="1">
      <alignment horizontal="center" vertical="center"/>
    </xf>
    <xf numFmtId="0" fontId="6" fillId="0" borderId="1" xfId="0" applyFont="1" applyBorder="1" applyAlignment="1">
      <alignment horizontal="center" vertical="center"/>
    </xf>
    <xf numFmtId="0" fontId="1" fillId="0" borderId="0" xfId="0" applyFont="1"/>
    <xf numFmtId="0" fontId="2" fillId="0" borderId="0" xfId="0" applyFont="1"/>
    <xf numFmtId="3" fontId="0" fillId="0" borderId="0" xfId="0" applyNumberFormat="1"/>
    <xf numFmtId="43" fontId="0" fillId="0" borderId="0" xfId="1" applyFont="1"/>
    <xf numFmtId="164" fontId="1" fillId="0" borderId="1" xfId="1" applyNumberFormat="1" applyFont="1" applyBorder="1"/>
    <xf numFmtId="164" fontId="0" fillId="0" borderId="0" xfId="1" applyNumberFormat="1" applyFont="1" applyAlignment="1">
      <alignment horizontal="center" vertical="top"/>
    </xf>
    <xf numFmtId="164" fontId="6" fillId="0" borderId="1" xfId="1" applyNumberFormat="1" applyFont="1" applyBorder="1" applyAlignment="1">
      <alignment horizontal="center" vertical="center"/>
    </xf>
    <xf numFmtId="164" fontId="6" fillId="0" borderId="1" xfId="1" applyNumberFormat="1" applyFont="1" applyBorder="1"/>
    <xf numFmtId="164" fontId="5" fillId="0" borderId="2" xfId="1" applyNumberFormat="1" applyFont="1" applyBorder="1" applyAlignment="1">
      <alignment horizontal="center" vertical="center"/>
    </xf>
    <xf numFmtId="164" fontId="5" fillId="0" borderId="0" xfId="1" applyNumberFormat="1" applyFont="1" applyAlignment="1">
      <alignment horizontal="center" vertical="center"/>
    </xf>
    <xf numFmtId="164" fontId="2" fillId="0" borderId="0" xfId="1" applyNumberFormat="1" applyFont="1"/>
    <xf numFmtId="164" fontId="0" fillId="0" borderId="0" xfId="1" applyNumberFormat="1" applyFont="1"/>
    <xf numFmtId="164" fontId="1" fillId="0" borderId="1" xfId="1" applyNumberFormat="1" applyFont="1" applyBorder="1" applyAlignment="1">
      <alignment horizontal="center" vertical="center"/>
    </xf>
    <xf numFmtId="164" fontId="6" fillId="0" borderId="1" xfId="1" applyNumberFormat="1" applyFont="1" applyBorder="1" applyAlignment="1">
      <alignment horizontal="center" vertical="center" wrapText="1"/>
    </xf>
    <xf numFmtId="164" fontId="1" fillId="0" borderId="1" xfId="1" applyNumberFormat="1" applyFont="1" applyBorder="1" applyAlignment="1">
      <alignment vertical="center"/>
    </xf>
    <xf numFmtId="164" fontId="6" fillId="0" borderId="1" xfId="1" applyNumberFormat="1" applyFont="1" applyBorder="1" applyAlignment="1">
      <alignment horizontal="right" vertical="top" wrapText="1"/>
    </xf>
    <xf numFmtId="2" fontId="1" fillId="0" borderId="3" xfId="0" applyNumberFormat="1" applyFont="1" applyBorder="1"/>
    <xf numFmtId="0" fontId="2" fillId="2" borderId="4" xfId="0" applyFont="1" applyFill="1" applyBorder="1" applyAlignment="1">
      <alignment horizontal="center"/>
    </xf>
    <xf numFmtId="164" fontId="2" fillId="2" borderId="4" xfId="1" applyNumberFormat="1" applyFont="1" applyFill="1" applyBorder="1" applyAlignment="1">
      <alignment horizontal="center"/>
    </xf>
    <xf numFmtId="2" fontId="2"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center" vertical="center"/>
    </xf>
    <xf numFmtId="164" fontId="0" fillId="0" borderId="0" xfId="0" applyNumberFormat="1"/>
    <xf numFmtId="0" fontId="2" fillId="0" borderId="1" xfId="0" applyFont="1" applyBorder="1" applyAlignment="1">
      <alignment wrapText="1"/>
    </xf>
    <xf numFmtId="0" fontId="2" fillId="0" borderId="1" xfId="0" applyFont="1" applyBorder="1" applyAlignment="1">
      <alignment vertical="top" wrapText="1"/>
    </xf>
    <xf numFmtId="164" fontId="2" fillId="0" borderId="1" xfId="1" applyNumberFormat="1" applyFont="1" applyBorder="1"/>
    <xf numFmtId="0" fontId="12" fillId="2" borderId="5" xfId="0" applyFont="1" applyFill="1" applyBorder="1" applyAlignment="1">
      <alignment horizontal="center" vertical="center"/>
    </xf>
    <xf numFmtId="164" fontId="5" fillId="2" borderId="6" xfId="0" applyNumberFormat="1" applyFont="1" applyFill="1" applyBorder="1" applyAlignment="1">
      <alignment horizontal="center" vertical="center"/>
    </xf>
    <xf numFmtId="164" fontId="5" fillId="2" borderId="7" xfId="0" applyNumberFormat="1" applyFont="1" applyFill="1" applyBorder="1" applyAlignment="1">
      <alignment horizontal="center" vertical="center"/>
    </xf>
    <xf numFmtId="164" fontId="5" fillId="2" borderId="8" xfId="0" applyNumberFormat="1"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8" xfId="0" applyFont="1" applyFill="1" applyBorder="1" applyAlignment="1">
      <alignment horizontal="center" vertical="center"/>
    </xf>
    <xf numFmtId="164" fontId="1" fillId="0" borderId="0" xfId="1" applyNumberFormat="1" applyFont="1" applyAlignment="1">
      <alignment horizontal="center" wrapText="1"/>
    </xf>
    <xf numFmtId="164" fontId="1" fillId="0" borderId="0" xfId="1" applyNumberFormat="1" applyFont="1" applyAlignment="1">
      <alignment horizontal="center"/>
    </xf>
    <xf numFmtId="2" fontId="3"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3" fillId="0" borderId="1" xfId="0" applyFont="1" applyBorder="1" applyAlignment="1">
      <alignment horizontal="right" wrapText="1"/>
    </xf>
    <xf numFmtId="0" fontId="3" fillId="0" borderId="1" xfId="0" applyFont="1" applyBorder="1" applyAlignment="1">
      <alignment horizontal="right"/>
    </xf>
    <xf numFmtId="0" fontId="3" fillId="0" borderId="1" xfId="0" applyFont="1" applyBorder="1" applyAlignment="1">
      <alignment horizontal="center"/>
    </xf>
    <xf numFmtId="0" fontId="8" fillId="0" borderId="0" xfId="0" applyFont="1" applyAlignment="1">
      <alignment horizontal="center" wrapText="1"/>
    </xf>
    <xf numFmtId="0" fontId="3" fillId="0" borderId="1" xfId="0" applyFont="1" applyBorder="1" applyAlignment="1">
      <alignment horizontal="right" vertical="center"/>
    </xf>
    <xf numFmtId="0" fontId="2" fillId="0" borderId="1" xfId="0" applyFont="1" applyBorder="1" applyAlignment="1">
      <alignment horizontal="center" vertical="center"/>
    </xf>
    <xf numFmtId="0" fontId="2" fillId="2" borderId="4" xfId="0" applyFont="1" applyFill="1" applyBorder="1" applyAlignment="1">
      <alignment horizontal="center"/>
    </xf>
    <xf numFmtId="0" fontId="2" fillId="2" borderId="4" xfId="0" applyFont="1" applyFill="1" applyBorder="1" applyAlignment="1">
      <alignment horizontal="center" vertical="center"/>
    </xf>
    <xf numFmtId="0" fontId="4" fillId="0" borderId="3" xfId="0" applyFont="1" applyBorder="1" applyAlignment="1">
      <alignment horizontal="right"/>
    </xf>
    <xf numFmtId="0" fontId="3" fillId="0" borderId="1" xfId="0" applyFont="1" applyBorder="1" applyAlignment="1">
      <alignment horizontal="right" vertical="top" wrapText="1"/>
    </xf>
    <xf numFmtId="0" fontId="11" fillId="0" borderId="0" xfId="0" applyFont="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3" fillId="0" borderId="1" xfId="0" applyFont="1" applyBorder="1" applyAlignment="1">
      <alignment horizontal="right" vertical="center" wrapText="1"/>
    </xf>
    <xf numFmtId="0" fontId="13" fillId="2" borderId="5" xfId="0" applyFont="1" applyFill="1" applyBorder="1" applyAlignment="1" applyProtection="1">
      <alignment horizontal="right" vertical="top"/>
      <protection locked="0"/>
    </xf>
    <xf numFmtId="0" fontId="1" fillId="0" borderId="0" xfId="0" applyFont="1" applyProtection="1">
      <protection locked="0"/>
    </xf>
    <xf numFmtId="0" fontId="5" fillId="0" borderId="0" xfId="0" applyFont="1" applyAlignment="1" applyProtection="1">
      <alignment horizontal="center" vertical="center"/>
      <protection locked="0"/>
    </xf>
    <xf numFmtId="164" fontId="5" fillId="0" borderId="0" xfId="1" applyNumberFormat="1" applyFont="1" applyAlignment="1" applyProtection="1">
      <alignment horizontal="center" vertical="center"/>
      <protection locked="0"/>
    </xf>
    <xf numFmtId="0" fontId="2" fillId="0" borderId="0" xfId="0" applyFont="1" applyProtection="1">
      <protection locked="0"/>
    </xf>
    <xf numFmtId="164" fontId="2" fillId="0" borderId="0" xfId="1" applyNumberFormat="1" applyFont="1" applyProtection="1">
      <protection locked="0"/>
    </xf>
    <xf numFmtId="164" fontId="6" fillId="0" borderId="1" xfId="1" applyNumberFormat="1" applyFont="1" applyBorder="1" applyProtection="1">
      <protection locked="0"/>
    </xf>
    <xf numFmtId="164" fontId="2" fillId="0" borderId="1" xfId="1" applyNumberFormat="1" applyFont="1" applyBorder="1" applyProtection="1">
      <protection locked="0"/>
    </xf>
    <xf numFmtId="164" fontId="6" fillId="0" borderId="1" xfId="1" applyNumberFormat="1" applyFont="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254738</xdr:colOff>
      <xdr:row>1</xdr:row>
      <xdr:rowOff>239641</xdr:rowOff>
    </xdr:from>
    <xdr:to>
      <xdr:col>2</xdr:col>
      <xdr:colOff>1971452</xdr:colOff>
      <xdr:row>3</xdr:row>
      <xdr:rowOff>329166</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a:fillRect/>
        </a:stretch>
      </xdr:blipFill>
      <xdr:spPr>
        <a:xfrm>
          <a:off x="9986054304" y="272868"/>
          <a:ext cx="2469854" cy="923295"/>
        </a:xfrm>
        <a:prstGeom prst="rect">
          <a:avLst/>
        </a:prstGeom>
      </xdr:spPr>
    </xdr:pic>
    <xdr:clientData/>
  </xdr:twoCellAnchor>
  <xdr:twoCellAnchor editAs="oneCell">
    <xdr:from>
      <xdr:col>6</xdr:col>
      <xdr:colOff>723900</xdr:colOff>
      <xdr:row>1</xdr:row>
      <xdr:rowOff>117676</xdr:rowOff>
    </xdr:from>
    <xdr:to>
      <xdr:col>6</xdr:col>
      <xdr:colOff>2542506</xdr:colOff>
      <xdr:row>5</xdr:row>
      <xdr:rowOff>12699</xdr:rowOff>
    </xdr:to>
    <xdr:pic>
      <xdr:nvPicPr>
        <xdr:cNvPr id="4" name="Picture 3" descr="C:\Users\Ali Omer\Desktop\Photos\Logos\IMG-20190323-WA0001.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982819794" y="155776"/>
          <a:ext cx="1818606" cy="164762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96"/>
  <sheetViews>
    <sheetView rightToLeft="1" tabSelected="1" view="pageBreakPreview" topLeftCell="A2" zoomScale="75" zoomScaleNormal="75" zoomScaleSheetLayoutView="75" zoomScalePageLayoutView="20" workbookViewId="0">
      <selection activeCell="B7" sqref="B7:G7"/>
    </sheetView>
  </sheetViews>
  <sheetFormatPr defaultRowHeight="30" customHeight="1" x14ac:dyDescent="0.25"/>
  <cols>
    <col min="1" max="1" width="2.7109375" customWidth="1"/>
    <col min="2" max="2" width="11.28515625" customWidth="1"/>
    <col min="3" max="3" width="85.28515625" customWidth="1"/>
    <col min="4" max="4" width="21.7109375" customWidth="1"/>
    <col min="5" max="5" width="16" customWidth="1"/>
    <col min="6" max="6" width="25.140625" style="19" customWidth="1"/>
    <col min="7" max="7" width="39.28515625" style="19" customWidth="1"/>
    <col min="8" max="8" width="1.28515625" customWidth="1"/>
    <col min="9" max="9" width="16.42578125" hidden="1" customWidth="1"/>
    <col min="10" max="10" width="9.140625" hidden="1" customWidth="1"/>
    <col min="11" max="11" width="3.42578125" customWidth="1"/>
    <col min="13" max="13" width="11.5703125" bestFit="1" customWidth="1"/>
    <col min="14" max="14" width="28.42578125" customWidth="1"/>
  </cols>
  <sheetData>
    <row r="1" spans="2:9" ht="3" customHeight="1" x14ac:dyDescent="0.25">
      <c r="B1" s="2"/>
      <c r="C1" s="1"/>
      <c r="D1" s="1"/>
      <c r="E1" s="1"/>
      <c r="F1" s="13"/>
      <c r="G1" s="13"/>
      <c r="H1" s="1"/>
      <c r="I1" s="1"/>
    </row>
    <row r="2" spans="2:9" ht="30" customHeight="1" x14ac:dyDescent="0.25">
      <c r="B2" s="48" t="s">
        <v>70</v>
      </c>
      <c r="C2" s="48"/>
      <c r="D2" s="48"/>
      <c r="E2" s="48"/>
      <c r="F2" s="48"/>
      <c r="G2" s="48"/>
      <c r="H2" s="1"/>
      <c r="I2" s="1"/>
    </row>
    <row r="3" spans="2:9" ht="36" customHeight="1" x14ac:dyDescent="0.25">
      <c r="B3" s="48"/>
      <c r="C3" s="48"/>
      <c r="D3" s="48"/>
      <c r="E3" s="48"/>
      <c r="F3" s="48"/>
      <c r="G3" s="48"/>
      <c r="H3" s="1"/>
      <c r="I3" s="1"/>
    </row>
    <row r="4" spans="2:9" ht="36" customHeight="1" x14ac:dyDescent="0.25">
      <c r="B4" s="48"/>
      <c r="C4" s="48"/>
      <c r="D4" s="48"/>
      <c r="E4" s="48"/>
      <c r="F4" s="48"/>
      <c r="G4" s="48"/>
      <c r="H4" s="1"/>
      <c r="I4" s="1"/>
    </row>
    <row r="5" spans="2:9" ht="36" customHeight="1" x14ac:dyDescent="0.25">
      <c r="B5" s="48"/>
      <c r="C5" s="48"/>
      <c r="D5" s="48"/>
      <c r="E5" s="48"/>
      <c r="F5" s="48"/>
      <c r="G5" s="48"/>
      <c r="H5" s="1"/>
      <c r="I5" s="1"/>
    </row>
    <row r="6" spans="2:9" ht="36" customHeight="1" x14ac:dyDescent="0.25">
      <c r="B6" s="48"/>
      <c r="C6" s="48"/>
      <c r="D6" s="48"/>
      <c r="E6" s="48"/>
      <c r="F6" s="48"/>
      <c r="G6" s="48"/>
      <c r="H6" s="3"/>
      <c r="I6" s="1"/>
    </row>
    <row r="7" spans="2:9" ht="75" customHeight="1" x14ac:dyDescent="0.25">
      <c r="B7" s="55" t="s">
        <v>67</v>
      </c>
      <c r="C7" s="55"/>
      <c r="D7" s="55"/>
      <c r="E7" s="55"/>
      <c r="F7" s="55"/>
      <c r="G7" s="55"/>
      <c r="H7" s="1"/>
      <c r="I7" s="1"/>
    </row>
    <row r="8" spans="2:9" ht="18.75" x14ac:dyDescent="0.3">
      <c r="B8" s="52" t="s">
        <v>0</v>
      </c>
      <c r="C8" s="52" t="s">
        <v>1</v>
      </c>
      <c r="D8" s="51" t="s">
        <v>3</v>
      </c>
      <c r="E8" s="51"/>
      <c r="F8" s="51"/>
      <c r="G8" s="51"/>
    </row>
    <row r="9" spans="2:9" ht="18.75" x14ac:dyDescent="0.3">
      <c r="B9" s="52"/>
      <c r="C9" s="52"/>
      <c r="D9" s="25" t="s">
        <v>2</v>
      </c>
      <c r="E9" s="25" t="s">
        <v>50</v>
      </c>
      <c r="F9" s="26" t="s">
        <v>77</v>
      </c>
      <c r="G9" s="26" t="s">
        <v>78</v>
      </c>
    </row>
    <row r="10" spans="2:9" ht="24" thickBot="1" x14ac:dyDescent="0.4">
      <c r="B10" s="24">
        <v>1</v>
      </c>
      <c r="C10" s="53" t="s">
        <v>4</v>
      </c>
      <c r="D10" s="53"/>
      <c r="E10" s="53"/>
      <c r="F10" s="53"/>
      <c r="G10" s="53"/>
      <c r="I10" t="s">
        <v>6</v>
      </c>
    </row>
    <row r="11" spans="2:9" ht="21.75" thickBot="1" x14ac:dyDescent="0.3">
      <c r="B11" s="54" t="s">
        <v>31</v>
      </c>
      <c r="C11" s="54"/>
      <c r="D11" s="54"/>
      <c r="E11" s="54"/>
      <c r="F11" s="54"/>
      <c r="G11" s="54"/>
    </row>
    <row r="12" spans="2:9" ht="38.25" thickBot="1" x14ac:dyDescent="0.3">
      <c r="B12" s="7">
        <v>1.1000000000000001</v>
      </c>
      <c r="C12" s="28" t="s">
        <v>51</v>
      </c>
      <c r="D12" s="29" t="s">
        <v>7</v>
      </c>
      <c r="E12" s="29">
        <v>73.5</v>
      </c>
      <c r="F12" s="67"/>
      <c r="G12" s="14">
        <f>F12*E12</f>
        <v>0</v>
      </c>
    </row>
    <row r="13" spans="2:9" ht="38.25" thickBot="1" x14ac:dyDescent="0.3">
      <c r="B13" s="7">
        <v>1.2</v>
      </c>
      <c r="C13" s="28" t="s">
        <v>68</v>
      </c>
      <c r="D13" s="29" t="s">
        <v>5</v>
      </c>
      <c r="E13" s="29">
        <v>10</v>
      </c>
      <c r="F13" s="67"/>
      <c r="G13" s="14">
        <f t="shared" ref="G13:G15" si="0">F13*E13</f>
        <v>0</v>
      </c>
    </row>
    <row r="14" spans="2:9" ht="57" thickBot="1" x14ac:dyDescent="0.3">
      <c r="B14" s="7">
        <v>1.3</v>
      </c>
      <c r="C14" s="28" t="s">
        <v>65</v>
      </c>
      <c r="D14" s="29" t="s">
        <v>5</v>
      </c>
      <c r="E14" s="29">
        <v>10</v>
      </c>
      <c r="F14" s="67"/>
      <c r="G14" s="14">
        <f t="shared" si="0"/>
        <v>0</v>
      </c>
    </row>
    <row r="15" spans="2:9" ht="38.25" thickBot="1" x14ac:dyDescent="0.3">
      <c r="B15" s="7">
        <v>1.4</v>
      </c>
      <c r="C15" s="28" t="s">
        <v>38</v>
      </c>
      <c r="D15" s="29" t="s">
        <v>7</v>
      </c>
      <c r="E15" s="29">
        <v>4.5</v>
      </c>
      <c r="F15" s="67"/>
      <c r="G15" s="14">
        <f t="shared" si="0"/>
        <v>0</v>
      </c>
    </row>
    <row r="16" spans="2:9" ht="19.5" thickBot="1" x14ac:dyDescent="0.3">
      <c r="B16" s="50" t="s">
        <v>22</v>
      </c>
      <c r="C16" s="50"/>
      <c r="D16" s="50"/>
      <c r="E16" s="50"/>
      <c r="F16" s="50"/>
      <c r="G16" s="20">
        <f>SUM(G12:G15)</f>
        <v>0</v>
      </c>
    </row>
    <row r="17" spans="2:7" ht="21.75" thickBot="1" x14ac:dyDescent="0.3">
      <c r="B17" s="4">
        <v>2</v>
      </c>
      <c r="C17" s="49" t="s">
        <v>8</v>
      </c>
      <c r="D17" s="49"/>
      <c r="E17" s="49"/>
      <c r="F17" s="49"/>
      <c r="G17" s="49"/>
    </row>
    <row r="18" spans="2:7" ht="19.5" thickBot="1" x14ac:dyDescent="0.3">
      <c r="B18" s="56" t="s">
        <v>9</v>
      </c>
      <c r="C18" s="56"/>
      <c r="D18" s="56"/>
      <c r="E18" s="56"/>
      <c r="F18" s="56"/>
      <c r="G18" s="56"/>
    </row>
    <row r="19" spans="2:7" ht="19.5" thickBot="1" x14ac:dyDescent="0.3">
      <c r="B19" s="29">
        <v>2.1</v>
      </c>
      <c r="C19" s="28" t="s">
        <v>32</v>
      </c>
      <c r="D19" s="29" t="s">
        <v>10</v>
      </c>
      <c r="E19" s="29">
        <v>21</v>
      </c>
      <c r="F19" s="67"/>
      <c r="G19" s="21">
        <f>F19*E19</f>
        <v>0</v>
      </c>
    </row>
    <row r="20" spans="2:7" ht="57" thickBot="1" x14ac:dyDescent="0.3">
      <c r="B20" s="29">
        <v>2.2000000000000002</v>
      </c>
      <c r="C20" s="28" t="s">
        <v>62</v>
      </c>
      <c r="D20" s="29" t="s">
        <v>7</v>
      </c>
      <c r="E20" s="29">
        <v>3.15</v>
      </c>
      <c r="F20" s="67"/>
      <c r="G20" s="21">
        <f t="shared" ref="G20:G25" si="1">F20*E20</f>
        <v>0</v>
      </c>
    </row>
    <row r="21" spans="2:7" ht="57" thickBot="1" x14ac:dyDescent="0.3">
      <c r="B21" s="29">
        <v>2.2999999999999998</v>
      </c>
      <c r="C21" s="28" t="s">
        <v>53</v>
      </c>
      <c r="D21" s="29" t="s">
        <v>7</v>
      </c>
      <c r="E21" s="29">
        <v>2.7</v>
      </c>
      <c r="F21" s="67"/>
      <c r="G21" s="21">
        <f t="shared" si="1"/>
        <v>0</v>
      </c>
    </row>
    <row r="22" spans="2:7" ht="38.25" thickBot="1" x14ac:dyDescent="0.3">
      <c r="B22" s="29">
        <v>2.4</v>
      </c>
      <c r="C22" s="28" t="s">
        <v>46</v>
      </c>
      <c r="D22" s="29" t="s">
        <v>7</v>
      </c>
      <c r="E22" s="29">
        <v>3.15</v>
      </c>
      <c r="F22" s="67"/>
      <c r="G22" s="21">
        <f t="shared" si="1"/>
        <v>0</v>
      </c>
    </row>
    <row r="23" spans="2:7" ht="38.25" thickBot="1" x14ac:dyDescent="0.3">
      <c r="B23" s="29">
        <v>2.5</v>
      </c>
      <c r="C23" s="28" t="s">
        <v>54</v>
      </c>
      <c r="D23" s="29" t="s">
        <v>7</v>
      </c>
      <c r="E23" s="29">
        <v>0.8</v>
      </c>
      <c r="F23" s="67"/>
      <c r="G23" s="21">
        <f t="shared" si="1"/>
        <v>0</v>
      </c>
    </row>
    <row r="24" spans="2:7" ht="57" thickBot="1" x14ac:dyDescent="0.3">
      <c r="B24" s="29">
        <v>2.6</v>
      </c>
      <c r="C24" s="28" t="s">
        <v>69</v>
      </c>
      <c r="D24" s="29" t="s">
        <v>10</v>
      </c>
      <c r="E24" s="29">
        <v>10</v>
      </c>
      <c r="F24" s="67"/>
      <c r="G24" s="21">
        <f t="shared" si="1"/>
        <v>0</v>
      </c>
    </row>
    <row r="25" spans="2:7" ht="57" thickBot="1" x14ac:dyDescent="0.3">
      <c r="B25" s="29">
        <v>2.7</v>
      </c>
      <c r="C25" s="28" t="s">
        <v>47</v>
      </c>
      <c r="D25" s="29" t="s">
        <v>11</v>
      </c>
      <c r="E25" s="29">
        <v>2</v>
      </c>
      <c r="F25" s="67"/>
      <c r="G25" s="21">
        <f t="shared" si="1"/>
        <v>0</v>
      </c>
    </row>
    <row r="26" spans="2:7" ht="21.75" thickBot="1" x14ac:dyDescent="0.3">
      <c r="B26" s="57" t="s">
        <v>23</v>
      </c>
      <c r="C26" s="57"/>
      <c r="D26" s="57"/>
      <c r="E26" s="57"/>
      <c r="F26" s="57"/>
      <c r="G26" s="22">
        <f>SUM(G19:G25)</f>
        <v>0</v>
      </c>
    </row>
    <row r="27" spans="2:7" ht="21.75" thickBot="1" x14ac:dyDescent="0.3">
      <c r="B27" s="4">
        <v>3</v>
      </c>
      <c r="C27" s="58" t="s">
        <v>12</v>
      </c>
      <c r="D27" s="58"/>
      <c r="E27" s="58"/>
      <c r="F27" s="58"/>
      <c r="G27" s="58"/>
    </row>
    <row r="28" spans="2:7" ht="19.5" thickBot="1" x14ac:dyDescent="0.3">
      <c r="B28" s="44" t="s">
        <v>30</v>
      </c>
      <c r="C28" s="44"/>
      <c r="D28" s="44"/>
      <c r="E28" s="44"/>
      <c r="F28" s="44"/>
      <c r="G28" s="44"/>
    </row>
    <row r="29" spans="2:7" ht="57" thickBot="1" x14ac:dyDescent="0.35">
      <c r="B29" s="27">
        <v>3.1</v>
      </c>
      <c r="C29" s="31" t="s">
        <v>40</v>
      </c>
      <c r="D29" s="29" t="s">
        <v>13</v>
      </c>
      <c r="E29" s="29">
        <v>71</v>
      </c>
      <c r="F29" s="65"/>
      <c r="G29" s="23">
        <f>F29*E29</f>
        <v>0</v>
      </c>
    </row>
    <row r="30" spans="2:7" ht="57" thickBot="1" x14ac:dyDescent="0.3">
      <c r="B30" s="29">
        <v>3.2</v>
      </c>
      <c r="C30" s="32" t="s">
        <v>58</v>
      </c>
      <c r="D30" s="29" t="s">
        <v>10</v>
      </c>
      <c r="E30" s="29">
        <v>67</v>
      </c>
      <c r="F30" s="65"/>
      <c r="G30" s="23">
        <f t="shared" ref="G30:G34" si="2">F30*E30</f>
        <v>0</v>
      </c>
    </row>
    <row r="31" spans="2:7" ht="38.25" thickBot="1" x14ac:dyDescent="0.3">
      <c r="B31" s="29">
        <v>3.3</v>
      </c>
      <c r="C31" s="32" t="s">
        <v>64</v>
      </c>
      <c r="D31" s="29" t="s">
        <v>10</v>
      </c>
      <c r="E31" s="29">
        <v>5</v>
      </c>
      <c r="F31" s="65"/>
      <c r="G31" s="23">
        <f t="shared" si="2"/>
        <v>0</v>
      </c>
    </row>
    <row r="32" spans="2:7" ht="38.25" thickBot="1" x14ac:dyDescent="0.3">
      <c r="B32" s="29">
        <v>3.4</v>
      </c>
      <c r="C32" s="32" t="s">
        <v>59</v>
      </c>
      <c r="D32" s="29" t="s">
        <v>10</v>
      </c>
      <c r="E32" s="29">
        <v>7.4</v>
      </c>
      <c r="F32" s="65"/>
      <c r="G32" s="23">
        <f t="shared" si="2"/>
        <v>0</v>
      </c>
    </row>
    <row r="33" spans="2:14" ht="38.25" thickBot="1" x14ac:dyDescent="0.3">
      <c r="B33" s="29">
        <v>3.5</v>
      </c>
      <c r="C33" s="32" t="s">
        <v>42</v>
      </c>
      <c r="D33" s="29" t="s">
        <v>10</v>
      </c>
      <c r="E33" s="29">
        <v>7.5</v>
      </c>
      <c r="F33" s="65"/>
      <c r="G33" s="23">
        <f t="shared" si="2"/>
        <v>0</v>
      </c>
    </row>
    <row r="34" spans="2:14" ht="38.25" thickBot="1" x14ac:dyDescent="0.3">
      <c r="B34" s="29">
        <v>3.6</v>
      </c>
      <c r="C34" s="32" t="s">
        <v>43</v>
      </c>
      <c r="D34" s="29" t="s">
        <v>5</v>
      </c>
      <c r="E34" s="29">
        <v>22</v>
      </c>
      <c r="F34" s="65"/>
      <c r="G34" s="23">
        <f t="shared" si="2"/>
        <v>0</v>
      </c>
    </row>
    <row r="35" spans="2:14" ht="21.75" thickBot="1" x14ac:dyDescent="0.3">
      <c r="B35" s="43" t="s">
        <v>24</v>
      </c>
      <c r="C35" s="43"/>
      <c r="D35" s="43"/>
      <c r="E35" s="43"/>
      <c r="F35" s="43"/>
      <c r="G35" s="12">
        <f>SUM(G29:G34)</f>
        <v>0</v>
      </c>
    </row>
    <row r="36" spans="2:14" ht="21.75" thickBot="1" x14ac:dyDescent="0.4">
      <c r="B36" s="4">
        <v>4</v>
      </c>
      <c r="C36" s="45" t="s">
        <v>15</v>
      </c>
      <c r="D36" s="45"/>
      <c r="E36" s="45"/>
      <c r="F36" s="45"/>
      <c r="G36" s="45"/>
    </row>
    <row r="37" spans="2:14" ht="19.5" thickBot="1" x14ac:dyDescent="0.3">
      <c r="B37" s="44" t="s">
        <v>29</v>
      </c>
      <c r="C37" s="44"/>
      <c r="D37" s="44"/>
      <c r="E37" s="44"/>
      <c r="F37" s="44"/>
      <c r="G37" s="44"/>
    </row>
    <row r="38" spans="2:14" ht="57" thickBot="1" x14ac:dyDescent="0.3">
      <c r="B38" s="27">
        <v>4.01</v>
      </c>
      <c r="C38" s="32" t="s">
        <v>41</v>
      </c>
      <c r="D38" s="29" t="s">
        <v>10</v>
      </c>
      <c r="E38" s="29">
        <v>13</v>
      </c>
      <c r="F38" s="65"/>
      <c r="G38" s="15">
        <f>F38*E38</f>
        <v>0</v>
      </c>
    </row>
    <row r="39" spans="2:14" ht="21.75" thickBot="1" x14ac:dyDescent="0.3">
      <c r="B39" s="43" t="s">
        <v>25</v>
      </c>
      <c r="C39" s="43"/>
      <c r="D39" s="43"/>
      <c r="E39" s="43"/>
      <c r="F39" s="43"/>
      <c r="G39" s="12">
        <f>SUM(G38)</f>
        <v>0</v>
      </c>
    </row>
    <row r="40" spans="2:14" ht="21.75" thickBot="1" x14ac:dyDescent="0.4">
      <c r="B40" s="4">
        <v>5</v>
      </c>
      <c r="C40" s="45" t="s">
        <v>16</v>
      </c>
      <c r="D40" s="45"/>
      <c r="E40" s="45"/>
      <c r="F40" s="45"/>
      <c r="G40" s="45"/>
    </row>
    <row r="41" spans="2:14" ht="19.5" thickBot="1" x14ac:dyDescent="0.3">
      <c r="B41" s="44" t="s">
        <v>17</v>
      </c>
      <c r="C41" s="44"/>
      <c r="D41" s="44"/>
      <c r="E41" s="44"/>
      <c r="F41" s="44"/>
      <c r="G41" s="44"/>
    </row>
    <row r="42" spans="2:14" ht="75.75" thickBot="1" x14ac:dyDescent="0.35">
      <c r="B42" s="27">
        <v>5.01</v>
      </c>
      <c r="C42" s="32" t="s">
        <v>63</v>
      </c>
      <c r="D42" s="29" t="s">
        <v>11</v>
      </c>
      <c r="E42" s="29">
        <v>4</v>
      </c>
      <c r="F42" s="66"/>
      <c r="G42" s="33">
        <f>F42*E42</f>
        <v>0</v>
      </c>
      <c r="M42" s="10"/>
    </row>
    <row r="43" spans="2:14" ht="57" thickBot="1" x14ac:dyDescent="0.35">
      <c r="B43" s="27">
        <v>5.0199999999999996</v>
      </c>
      <c r="C43" s="32" t="s">
        <v>48</v>
      </c>
      <c r="D43" s="29" t="s">
        <v>11</v>
      </c>
      <c r="E43" s="29">
        <v>4</v>
      </c>
      <c r="F43" s="66"/>
      <c r="G43" s="33">
        <f>F43*E43</f>
        <v>0</v>
      </c>
      <c r="N43" s="11"/>
    </row>
    <row r="44" spans="2:14" ht="21.75" thickBot="1" x14ac:dyDescent="0.3">
      <c r="B44" s="43" t="s">
        <v>28</v>
      </c>
      <c r="C44" s="43"/>
      <c r="D44" s="43"/>
      <c r="E44" s="43"/>
      <c r="F44" s="43"/>
      <c r="G44" s="12">
        <f>SUM(G42:G43)</f>
        <v>0</v>
      </c>
    </row>
    <row r="45" spans="2:14" ht="21.75" thickBot="1" x14ac:dyDescent="0.4">
      <c r="B45" s="4">
        <v>6</v>
      </c>
      <c r="C45" s="45" t="s">
        <v>18</v>
      </c>
      <c r="D45" s="45"/>
      <c r="E45" s="45"/>
      <c r="F45" s="45"/>
      <c r="G45" s="45"/>
    </row>
    <row r="46" spans="2:14" ht="19.5" thickBot="1" x14ac:dyDescent="0.3">
      <c r="B46" s="44" t="s">
        <v>19</v>
      </c>
      <c r="C46" s="44"/>
      <c r="D46" s="44"/>
      <c r="E46" s="44"/>
      <c r="F46" s="44"/>
      <c r="G46" s="44"/>
    </row>
    <row r="47" spans="2:14" ht="38.25" thickBot="1" x14ac:dyDescent="0.35">
      <c r="B47" s="27">
        <v>6.01</v>
      </c>
      <c r="C47" s="32" t="s">
        <v>33</v>
      </c>
      <c r="D47" s="29" t="s">
        <v>10</v>
      </c>
      <c r="E47" s="29">
        <v>81</v>
      </c>
      <c r="F47" s="66"/>
      <c r="G47" s="33">
        <f>F47*E47</f>
        <v>0</v>
      </c>
    </row>
    <row r="48" spans="2:14" ht="19.5" thickBot="1" x14ac:dyDescent="0.35">
      <c r="B48" s="27">
        <v>6.02</v>
      </c>
      <c r="C48" s="31" t="s">
        <v>35</v>
      </c>
      <c r="D48" s="29" t="s">
        <v>10</v>
      </c>
      <c r="E48" s="29">
        <v>55</v>
      </c>
      <c r="F48" s="66"/>
      <c r="G48" s="33">
        <f t="shared" ref="G48:G49" si="3">F48*E48</f>
        <v>0</v>
      </c>
    </row>
    <row r="49" spans="2:7" ht="19.5" thickBot="1" x14ac:dyDescent="0.35">
      <c r="B49" s="27">
        <v>6.03</v>
      </c>
      <c r="C49" s="31" t="s">
        <v>34</v>
      </c>
      <c r="D49" s="29" t="s">
        <v>10</v>
      </c>
      <c r="E49" s="29">
        <v>64</v>
      </c>
      <c r="F49" s="66"/>
      <c r="G49" s="33">
        <f t="shared" si="3"/>
        <v>0</v>
      </c>
    </row>
    <row r="50" spans="2:7" ht="21.75" thickBot="1" x14ac:dyDescent="0.3">
      <c r="B50" s="43" t="s">
        <v>26</v>
      </c>
      <c r="C50" s="43"/>
      <c r="D50" s="43"/>
      <c r="E50" s="43"/>
      <c r="F50" s="43"/>
      <c r="G50" s="12">
        <f>SUM(G47:G49)</f>
        <v>0</v>
      </c>
    </row>
    <row r="51" spans="2:7" ht="21.75" thickBot="1" x14ac:dyDescent="0.4">
      <c r="B51" s="4">
        <v>7</v>
      </c>
      <c r="C51" s="46" t="s">
        <v>20</v>
      </c>
      <c r="D51" s="46"/>
      <c r="E51" s="46"/>
      <c r="F51" s="46"/>
      <c r="G51" s="46"/>
    </row>
    <row r="52" spans="2:7" ht="19.5" thickBot="1" x14ac:dyDescent="0.3">
      <c r="B52" s="44" t="s">
        <v>21</v>
      </c>
      <c r="C52" s="44"/>
      <c r="D52" s="44"/>
      <c r="E52" s="44"/>
      <c r="F52" s="44"/>
      <c r="G52" s="44"/>
    </row>
    <row r="53" spans="2:7" ht="38.25" thickBot="1" x14ac:dyDescent="0.3">
      <c r="B53" s="27">
        <v>7.01</v>
      </c>
      <c r="C53" s="32" t="s">
        <v>66</v>
      </c>
      <c r="D53" s="29" t="s">
        <v>10</v>
      </c>
      <c r="E53" s="29">
        <v>102</v>
      </c>
      <c r="F53" s="65"/>
      <c r="G53" s="15">
        <f>F53*E53</f>
        <v>0</v>
      </c>
    </row>
    <row r="54" spans="2:7" ht="57" thickBot="1" x14ac:dyDescent="0.3">
      <c r="B54" s="27">
        <v>7.02</v>
      </c>
      <c r="C54" s="32" t="s">
        <v>60</v>
      </c>
      <c r="D54" s="29" t="s">
        <v>10</v>
      </c>
      <c r="E54" s="29">
        <v>55</v>
      </c>
      <c r="F54" s="65"/>
      <c r="G54" s="15">
        <f t="shared" ref="G54:G55" si="4">F54*E54</f>
        <v>0</v>
      </c>
    </row>
    <row r="55" spans="2:7" ht="38.25" thickBot="1" x14ac:dyDescent="0.35">
      <c r="B55" s="27">
        <v>7.03</v>
      </c>
      <c r="C55" s="31" t="s">
        <v>49</v>
      </c>
      <c r="D55" s="29" t="s">
        <v>10</v>
      </c>
      <c r="E55" s="29">
        <v>64</v>
      </c>
      <c r="F55" s="65"/>
      <c r="G55" s="15">
        <f t="shared" si="4"/>
        <v>0</v>
      </c>
    </row>
    <row r="56" spans="2:7" ht="21.75" thickBot="1" x14ac:dyDescent="0.3">
      <c r="B56" s="43" t="s">
        <v>27</v>
      </c>
      <c r="C56" s="43"/>
      <c r="D56" s="43"/>
      <c r="E56" s="43"/>
      <c r="F56" s="43"/>
      <c r="G56" s="12">
        <f>SUM(G53:G55)</f>
        <v>0</v>
      </c>
    </row>
    <row r="57" spans="2:7" ht="21.75" thickBot="1" x14ac:dyDescent="0.4">
      <c r="B57" s="4">
        <v>8</v>
      </c>
      <c r="C57" s="46" t="s">
        <v>44</v>
      </c>
      <c r="D57" s="46"/>
      <c r="E57" s="46"/>
      <c r="F57" s="46"/>
      <c r="G57" s="46"/>
    </row>
    <row r="58" spans="2:7" ht="19.5" thickBot="1" x14ac:dyDescent="0.3">
      <c r="B58" s="44" t="s">
        <v>45</v>
      </c>
      <c r="C58" s="44"/>
      <c r="D58" s="44"/>
      <c r="E58" s="44"/>
      <c r="F58" s="44"/>
      <c r="G58" s="44"/>
    </row>
    <row r="59" spans="2:7" ht="57" thickBot="1" x14ac:dyDescent="0.35">
      <c r="B59" s="27">
        <v>8.01</v>
      </c>
      <c r="C59" s="31" t="s">
        <v>61</v>
      </c>
      <c r="D59" s="29" t="s">
        <v>14</v>
      </c>
      <c r="E59" s="29">
        <v>1</v>
      </c>
      <c r="F59" s="65"/>
      <c r="G59" s="15">
        <f>F59*E59</f>
        <v>0</v>
      </c>
    </row>
    <row r="60" spans="2:7" ht="38.25" thickBot="1" x14ac:dyDescent="0.35">
      <c r="B60" s="27">
        <v>8.02</v>
      </c>
      <c r="C60" s="31" t="s">
        <v>57</v>
      </c>
      <c r="D60" s="29" t="s">
        <v>11</v>
      </c>
      <c r="E60" s="29">
        <v>3</v>
      </c>
      <c r="F60" s="65"/>
      <c r="G60" s="15">
        <f t="shared" ref="G60:G63" si="5">F60*E60</f>
        <v>0</v>
      </c>
    </row>
    <row r="61" spans="2:7" ht="19.5" thickBot="1" x14ac:dyDescent="0.35">
      <c r="B61" s="27">
        <v>8.0299999999999994</v>
      </c>
      <c r="C61" s="31" t="s">
        <v>55</v>
      </c>
      <c r="D61" s="29" t="s">
        <v>11</v>
      </c>
      <c r="E61" s="29">
        <v>1</v>
      </c>
      <c r="F61" s="65"/>
      <c r="G61" s="15">
        <f t="shared" si="5"/>
        <v>0</v>
      </c>
    </row>
    <row r="62" spans="2:7" ht="19.5" thickBot="1" x14ac:dyDescent="0.35">
      <c r="B62" s="27">
        <v>8.0399999999999991</v>
      </c>
      <c r="C62" s="31" t="s">
        <v>52</v>
      </c>
      <c r="D62" s="29" t="s">
        <v>11</v>
      </c>
      <c r="E62" s="29">
        <v>2</v>
      </c>
      <c r="F62" s="65"/>
      <c r="G62" s="15">
        <f t="shared" si="5"/>
        <v>0</v>
      </c>
    </row>
    <row r="63" spans="2:7" ht="19.5" thickBot="1" x14ac:dyDescent="0.35">
      <c r="B63" s="27">
        <v>8.0500000000000007</v>
      </c>
      <c r="C63" s="31" t="s">
        <v>56</v>
      </c>
      <c r="D63" s="29" t="s">
        <v>11</v>
      </c>
      <c r="E63" s="29">
        <v>5</v>
      </c>
      <c r="F63" s="65"/>
      <c r="G63" s="15">
        <f t="shared" si="5"/>
        <v>0</v>
      </c>
    </row>
    <row r="64" spans="2:7" ht="21.75" thickBot="1" x14ac:dyDescent="0.4">
      <c r="B64" s="47" t="s">
        <v>36</v>
      </c>
      <c r="C64" s="47"/>
      <c r="D64" s="47"/>
      <c r="E64" s="47"/>
      <c r="F64" s="47"/>
      <c r="G64" s="12">
        <f>SUM(G59:G63)</f>
        <v>0</v>
      </c>
    </row>
    <row r="65" spans="2:7" ht="54.75" customHeight="1" thickBot="1" x14ac:dyDescent="0.3">
      <c r="B65" s="8"/>
      <c r="C65" s="8" t="s">
        <v>37</v>
      </c>
      <c r="D65" s="5"/>
      <c r="E65" s="5"/>
      <c r="F65" s="16"/>
      <c r="G65" s="16"/>
    </row>
    <row r="66" spans="2:7" ht="56.25" customHeight="1" thickTop="1" thickBot="1" x14ac:dyDescent="0.3">
      <c r="B66" s="8"/>
      <c r="C66" s="34" t="s">
        <v>79</v>
      </c>
      <c r="D66" s="34"/>
      <c r="E66" s="35">
        <f>G56+G50+G64+G39+G35+G26+G16+G44</f>
        <v>0</v>
      </c>
      <c r="F66" s="36"/>
      <c r="G66" s="37"/>
    </row>
    <row r="67" spans="2:7" ht="56.25" customHeight="1" thickTop="1" thickBot="1" x14ac:dyDescent="0.3">
      <c r="B67" s="8"/>
      <c r="C67" s="38" t="s">
        <v>71</v>
      </c>
      <c r="D67" s="39"/>
      <c r="E67" s="39"/>
      <c r="F67" s="39"/>
      <c r="G67" s="40"/>
    </row>
    <row r="68" spans="2:7" ht="57.75" customHeight="1" thickTop="1" thickBot="1" x14ac:dyDescent="0.3">
      <c r="B68" s="8"/>
      <c r="C68" s="59" t="s">
        <v>39</v>
      </c>
      <c r="D68" s="59"/>
      <c r="E68" s="59"/>
      <c r="F68" s="59"/>
      <c r="G68" s="59"/>
    </row>
    <row r="69" spans="2:7" ht="30" customHeight="1" thickTop="1" x14ac:dyDescent="0.25">
      <c r="B69" s="8"/>
      <c r="C69" s="60"/>
      <c r="D69" s="61"/>
      <c r="E69" s="61"/>
      <c r="F69" s="62"/>
      <c r="G69" s="62"/>
    </row>
    <row r="70" spans="2:7" ht="30" customHeight="1" x14ac:dyDescent="0.3">
      <c r="C70" s="63"/>
      <c r="D70" s="63"/>
      <c r="E70" s="63"/>
      <c r="F70" s="64"/>
      <c r="G70" s="64"/>
    </row>
    <row r="71" spans="2:7" ht="30" customHeight="1" x14ac:dyDescent="0.3">
      <c r="C71" s="63" t="s">
        <v>72</v>
      </c>
      <c r="D71" s="63"/>
      <c r="E71" s="63"/>
      <c r="F71" s="18"/>
      <c r="G71" s="18"/>
    </row>
    <row r="72" spans="2:7" ht="30" customHeight="1" x14ac:dyDescent="0.3">
      <c r="C72" s="63"/>
      <c r="D72" s="63"/>
      <c r="E72" s="63"/>
      <c r="F72" s="18"/>
      <c r="G72" s="18"/>
    </row>
    <row r="73" spans="2:7" ht="30" customHeight="1" x14ac:dyDescent="0.3">
      <c r="C73" s="63" t="s">
        <v>73</v>
      </c>
      <c r="D73" s="63"/>
      <c r="E73" s="63"/>
      <c r="F73" s="18"/>
      <c r="G73" s="18"/>
    </row>
    <row r="74" spans="2:7" ht="30" customHeight="1" x14ac:dyDescent="0.3">
      <c r="C74" s="63"/>
      <c r="D74" s="63"/>
      <c r="E74" s="63"/>
      <c r="F74" s="18"/>
      <c r="G74" s="18"/>
    </row>
    <row r="75" spans="2:7" ht="30" customHeight="1" x14ac:dyDescent="0.3">
      <c r="C75" s="63" t="s">
        <v>74</v>
      </c>
      <c r="D75" s="63"/>
      <c r="E75" s="63"/>
      <c r="F75" s="18"/>
      <c r="G75" s="18"/>
    </row>
    <row r="76" spans="2:7" ht="30" customHeight="1" x14ac:dyDescent="0.3">
      <c r="C76" s="63"/>
      <c r="D76" s="63"/>
      <c r="E76" s="63"/>
      <c r="F76" s="18"/>
      <c r="G76" s="18"/>
    </row>
    <row r="77" spans="2:7" ht="30" customHeight="1" x14ac:dyDescent="0.3">
      <c r="C77" s="63" t="s">
        <v>75</v>
      </c>
      <c r="D77" s="63"/>
      <c r="E77" s="63"/>
      <c r="F77" s="18"/>
      <c r="G77" s="18"/>
    </row>
    <row r="78" spans="2:7" ht="30" customHeight="1" x14ac:dyDescent="0.3">
      <c r="C78" s="63"/>
      <c r="D78" s="63"/>
      <c r="E78" s="63"/>
      <c r="F78" s="18"/>
      <c r="G78" s="18"/>
    </row>
    <row r="79" spans="2:7" ht="30" customHeight="1" x14ac:dyDescent="0.25">
      <c r="F79" s="41" t="s">
        <v>76</v>
      </c>
      <c r="G79" s="42"/>
    </row>
    <row r="80" spans="2:7" ht="30" customHeight="1" x14ac:dyDescent="0.25">
      <c r="B80" s="8"/>
      <c r="C80" s="8"/>
      <c r="D80" s="6"/>
      <c r="E80" s="6"/>
      <c r="F80" s="17"/>
      <c r="G80" s="17"/>
    </row>
    <row r="81" spans="2:7" ht="30" customHeight="1" x14ac:dyDescent="0.25">
      <c r="B81" s="8"/>
      <c r="C81" s="8"/>
      <c r="D81" s="6"/>
      <c r="E81" s="6"/>
      <c r="F81" s="17"/>
      <c r="G81" s="17"/>
    </row>
    <row r="82" spans="2:7" ht="18.75" x14ac:dyDescent="0.3">
      <c r="C82" s="9"/>
      <c r="D82" s="9"/>
      <c r="E82" s="9"/>
      <c r="F82" s="18"/>
      <c r="G82" s="18"/>
    </row>
    <row r="83" spans="2:7" ht="15" x14ac:dyDescent="0.25">
      <c r="F83"/>
      <c r="G83"/>
    </row>
    <row r="84" spans="2:7" ht="30" customHeight="1" x14ac:dyDescent="0.25">
      <c r="F84"/>
      <c r="G84"/>
    </row>
    <row r="85" spans="2:7" ht="30" customHeight="1" x14ac:dyDescent="0.25">
      <c r="F85"/>
      <c r="G85"/>
    </row>
    <row r="86" spans="2:7" ht="30" customHeight="1" x14ac:dyDescent="0.25">
      <c r="F86"/>
      <c r="G86"/>
    </row>
    <row r="87" spans="2:7" ht="30" customHeight="1" x14ac:dyDescent="0.25">
      <c r="F87"/>
      <c r="G87"/>
    </row>
    <row r="88" spans="2:7" ht="30" customHeight="1" x14ac:dyDescent="0.25">
      <c r="F88"/>
      <c r="G88"/>
    </row>
    <row r="89" spans="2:7" ht="30" customHeight="1" x14ac:dyDescent="0.25">
      <c r="F89"/>
      <c r="G89"/>
    </row>
    <row r="90" spans="2:7" ht="30" customHeight="1" x14ac:dyDescent="0.25">
      <c r="F90"/>
      <c r="G90"/>
    </row>
    <row r="91" spans="2:7" ht="30" customHeight="1" x14ac:dyDescent="0.25">
      <c r="F91"/>
      <c r="G91"/>
    </row>
    <row r="92" spans="2:7" ht="30" customHeight="1" x14ac:dyDescent="0.25">
      <c r="F92"/>
      <c r="G92"/>
    </row>
    <row r="95" spans="2:7" ht="30" customHeight="1" x14ac:dyDescent="0.25">
      <c r="C95" s="10"/>
      <c r="D95" s="19"/>
    </row>
    <row r="96" spans="2:7" ht="30" customHeight="1" x14ac:dyDescent="0.25">
      <c r="D96" s="30"/>
    </row>
  </sheetData>
  <sheetProtection algorithmName="SHA-512" hashValue="1jpbl3vYBOg0t7DLzRgYyAyu/72UXa9iHaq4Vs8/tuQkVrmjeslHCe0aIesQv1evnQR+v4vSv597qBLAuWQv1g==" saltValue="CAbQwp+xE8BLtXNJeQfoIg==" spinCount="100000" sheet="1" objects="1" scenarios="1"/>
  <mergeCells count="34">
    <mergeCell ref="B35:F35"/>
    <mergeCell ref="B39:F39"/>
    <mergeCell ref="B50:F50"/>
    <mergeCell ref="C27:G27"/>
    <mergeCell ref="C36:G36"/>
    <mergeCell ref="C40:G40"/>
    <mergeCell ref="B44:F44"/>
    <mergeCell ref="B46:G46"/>
    <mergeCell ref="B2:G6"/>
    <mergeCell ref="C17:G17"/>
    <mergeCell ref="B16:F16"/>
    <mergeCell ref="D8:G8"/>
    <mergeCell ref="C8:C9"/>
    <mergeCell ref="C10:G10"/>
    <mergeCell ref="B11:G11"/>
    <mergeCell ref="B8:B9"/>
    <mergeCell ref="B7:G7"/>
    <mergeCell ref="B18:G18"/>
    <mergeCell ref="B26:F26"/>
    <mergeCell ref="B37:G37"/>
    <mergeCell ref="B28:G28"/>
    <mergeCell ref="B56:F56"/>
    <mergeCell ref="B41:G41"/>
    <mergeCell ref="C45:G45"/>
    <mergeCell ref="C51:G51"/>
    <mergeCell ref="B64:F64"/>
    <mergeCell ref="C57:G57"/>
    <mergeCell ref="B58:G58"/>
    <mergeCell ref="B52:G52"/>
    <mergeCell ref="C66:D66"/>
    <mergeCell ref="E66:G66"/>
    <mergeCell ref="C67:G67"/>
    <mergeCell ref="C68:G68"/>
    <mergeCell ref="F79:G79"/>
  </mergeCells>
  <pageMargins left="0.17" right="0.17" top="0.75" bottom="0" header="0.3" footer="0.3"/>
  <pageSetup paperSize="9" scale="49" fitToHeight="3" orientation="portrait" r:id="rId1"/>
  <rowBreaks count="2" manualBreakCount="2">
    <brk id="28" max="16383" man="1"/>
    <brk id="5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2024-02-14T13:27:03Z</dcterms:modified>
</cp:coreProperties>
</file>