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B036A2F1-9A8D-40D5-BBF1-5280D145914A}" xr6:coauthVersionLast="47" xr6:coauthVersionMax="47" xr10:uidLastSave="{00000000-0000-0000-0000-000000000000}"/>
  <bookViews>
    <workbookView xWindow="-120" yWindow="-120" windowWidth="20730" windowHeight="11040" xr2:uid="{00000000-000D-0000-FFFF-FFFF00000000}"/>
  </bookViews>
  <sheets>
    <sheet name="Sheet1" sheetId="1" r:id="rId1"/>
  </sheets>
  <definedNames>
    <definedName name="_xlnm.Print_Area" localSheetId="0">Sheet1!$A$2:$H$77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1" i="1" l="1"/>
  <c r="G57" i="1"/>
  <c r="G58" i="1"/>
  <c r="G59" i="1"/>
  <c r="G60" i="1"/>
  <c r="G56" i="1"/>
  <c r="G53" i="1"/>
  <c r="G51" i="1"/>
  <c r="G52" i="1"/>
  <c r="G50" i="1"/>
  <c r="G47" i="1"/>
  <c r="G45" i="1"/>
  <c r="G46" i="1"/>
  <c r="G44" i="1"/>
  <c r="G41" i="1"/>
  <c r="G40" i="1"/>
  <c r="G39" i="1"/>
  <c r="G36" i="1"/>
  <c r="G35" i="1"/>
  <c r="G32" i="1"/>
  <c r="G27" i="1"/>
  <c r="G28" i="1"/>
  <c r="G29" i="1"/>
  <c r="G30" i="1"/>
  <c r="G31" i="1"/>
  <c r="G26" i="1"/>
  <c r="G23" i="1"/>
  <c r="G19" i="1"/>
  <c r="G20" i="1"/>
  <c r="G21" i="1"/>
  <c r="G22" i="1"/>
  <c r="G18" i="1"/>
  <c r="G13" i="1"/>
  <c r="G14" i="1"/>
  <c r="G12" i="1"/>
  <c r="G15" i="1" s="1"/>
  <c r="E63" i="1" s="1"/>
</calcChain>
</file>

<file path=xl/sharedStrings.xml><?xml version="1.0" encoding="utf-8"?>
<sst xmlns="http://schemas.openxmlformats.org/spreadsheetml/2006/main" count="97" uniqueCount="75">
  <si>
    <t xml:space="preserve">البند </t>
  </si>
  <si>
    <t>المواصفات</t>
  </si>
  <si>
    <t>الوحدة</t>
  </si>
  <si>
    <t xml:space="preserve">الكميات </t>
  </si>
  <si>
    <t xml:space="preserve">أعمال الحفريات والردميات </t>
  </si>
  <si>
    <t>م.ط</t>
  </si>
  <si>
    <t xml:space="preserve">  </t>
  </si>
  <si>
    <t>م³</t>
  </si>
  <si>
    <t xml:space="preserve">أعمال الخرسانات </t>
  </si>
  <si>
    <t>م²</t>
  </si>
  <si>
    <t>عدد</t>
  </si>
  <si>
    <t xml:space="preserve">أعمال المباني </t>
  </si>
  <si>
    <t>م ²</t>
  </si>
  <si>
    <t xml:space="preserve">عملية </t>
  </si>
  <si>
    <t xml:space="preserve">أعمال السقوفات </t>
  </si>
  <si>
    <t xml:space="preserve">أعمال الأبواب والشبابيك </t>
  </si>
  <si>
    <t>يتم عمل الابوب والشبابيك من المواسير المستطيلة  4*8 للحلوق سمك 1 ملم وقوائم والعارضات من المواسير المستطيلة 3*6 سمك 1 ملم للابواب ومواسير 2.5*5 سمك 1 ملم للشبابيك  والصاج سمك 8 ملم السعر يشمل المواد والتوضيب واللحام والعزل والطلاء والاقفال  والتركيب مع توضيب الفتحات والدساتير  والتتثبيت بالخرسانة البيضاء .</t>
  </si>
  <si>
    <t xml:space="preserve">أعمال البياض </t>
  </si>
  <si>
    <t xml:space="preserve">أعمال الدهانات </t>
  </si>
  <si>
    <t xml:space="preserve">يتم عمل الدهانات حسب المواصفات الفنية العامة وأصول الصنعة والسعر
 يشمل نظافة الحوائط والتوضيب لاعطاء سطح أملس ونظيف ويشمل أيضا كل الزوايا الداخلية والكتوفة والمعابر </t>
  </si>
  <si>
    <t xml:space="preserve">               جملة أعمال الحفريات والأعمال </t>
  </si>
  <si>
    <t xml:space="preserve">                      جملة أعمال الخرسانة </t>
  </si>
  <si>
    <t xml:space="preserve">                             جملة أعمال المباني </t>
  </si>
  <si>
    <t xml:space="preserve">جملة أعمال السقوفات </t>
  </si>
  <si>
    <t xml:space="preserve">جملة أعمال البياض </t>
  </si>
  <si>
    <t xml:space="preserve">جملة أعمال الدهانات </t>
  </si>
  <si>
    <t>جملة أعمال الابواب والشبابيك</t>
  </si>
  <si>
    <t>يتم البناء بالطوب الاحمر المصنف بنمرة (1) الخالي تماما من الطوب الفاير والاصفر يتم العمل حسب المواصفات الفنية والرسومات وأصول الصنعة . السعر يشمل كل المواد الطابقة للمواصفات والجودة  لانجازه العمل بأكمل وجه .</t>
  </si>
  <si>
    <t xml:space="preserve">يتم الحفر حسب المواصفات الفنية واصول الصنعة السعر يشمل تجهيز ونظافة الموقع  و التخطيط والحفر وسند الجوانب اذا لزم الامر 
واستخراج ناتج الحفر خارج  الموقع عمل حواجز الحماية  و جميع إجراءات السلامةوذلك حسب الرسومات الفنية </t>
  </si>
  <si>
    <t>توريد وصب خرسانة بيضاء داخل حفرة حوض التحليل   سمك 10 سم بخلطة 1:3:6</t>
  </si>
  <si>
    <t xml:space="preserve">توريد وعمل بياض داخل حوض التحليل   بخلطة مونة اسمنتية 1:6 مع عمل لبان من الاسمنت </t>
  </si>
  <si>
    <t>توريد وعمل بياض من الخارج  لدورات المياه والحائط الساتر بخلطة مونة اسمنتية  1:8</t>
  </si>
  <si>
    <t>توريد وعمل بياض من الداخل  لدورات المياه بخلطة مونة اسمنتية  1:6</t>
  </si>
  <si>
    <t xml:space="preserve">تصنيع وتركيب منور بأبعاد 40*40 سم من المواسير 2*4 سمك 1ملم وعمل حلية على شكل شبك من السيخ السادة 3 لينية وتركيب النمل الناعم والخشن مع العزل والطلاء بالبوهية </t>
  </si>
  <si>
    <t xml:space="preserve">توريد وتركيب مقعد شرقي من الرخام  من تركيب ماسورة 3 بوصة في السقفة اسفل المقعد </t>
  </si>
  <si>
    <t xml:space="preserve">توريد وتركيب ماسورة تهوية 4 بوصة pvc ارتفاع 3 م مع تركيب الغطاء </t>
  </si>
  <si>
    <t>جملة أعمال السباكة</t>
  </si>
  <si>
    <t xml:space="preserve">     </t>
  </si>
  <si>
    <t xml:space="preserve">توريد وتركيب مقعد ستون لذوي الاحتياجات الخاصة </t>
  </si>
  <si>
    <t>الجملة بالحروف</t>
  </si>
  <si>
    <t>التلفون:..........................................................................................</t>
  </si>
  <si>
    <t>العنوان :........................................................................................</t>
  </si>
  <si>
    <t>اسم الشركة :.........................................................................      الختم :..........................................................</t>
  </si>
  <si>
    <t>توريد وعمل تجليد  مباني بالطوب الاحمر نمرة 1 سمك طوبة ونصف بالمونة الاسمنتية خلط 1:8   داخل حوض التحليل لعدد 2 غرف حسب الرسومات المرفقة واصول الصنعة وتوجيهات المهندس الاستشاري .</t>
  </si>
  <si>
    <t>توريد وتركيب لمبة قمبلة 40 واط مع ملحقاتها</t>
  </si>
  <si>
    <t xml:space="preserve">توريد وعمل مباني  لدورات المياه بالطوب الاحمر نمرة 1   سمك (1) طوبة بالمونة الأسمنتية حسب الرسومات المرفقة واصول الصبعة وتوجيهات المهندس الاستشاري </t>
  </si>
  <si>
    <t>توريد وعمل مباني بربيت بالطوب الاحمر  سمك طوبة  وارتفاع  50سم  مع مراعاة الميلان بالمونة الاسمنتية خلط 1:8</t>
  </si>
  <si>
    <t xml:space="preserve">توريد وتركيب سقف من الزنك التقيل سمك 35 ملم ماركة (ابوحصان )
مع عمل 4 قواطع من المواسير 4*8 سمك 1 ملم و عدد 3 مدادات من المواسير التقيلة 3*6 سمك 1ملم السعر يشمل الطلاء بالزلقون والبوهية </t>
  </si>
  <si>
    <t xml:space="preserve">توريد وتركيب سيراميك أرضيات بأبعاد 20*20 (راس الخيمة ) السعر يشمل المعالجة بالاسمنت الابيض </t>
  </si>
  <si>
    <t xml:space="preserve">توريد وتركيب وزرة  سيراميك أرضيات بأرتفاع 10 سم  (راس الخيمة ) السعر يشمل المعالجة بالاسمنت الابيض </t>
  </si>
  <si>
    <t>توريد وتنفيذ خرسانة مسلحة لسقف حوض التخمير سمك 15 سم بحديد تسليح 12 ملم في الاتجاهين  كل 15 سم مع عمل  حسب الرسومات  مع عمل وصب (2) أغطية المنهولات لكل وحدة .</t>
  </si>
  <si>
    <t>الفترة الزمنية :......................................................................................................</t>
  </si>
  <si>
    <t xml:space="preserve">م. عزام ابراهيم محمد توم 
مشرف الانشاءات </t>
  </si>
  <si>
    <t>اسم المندوب:..................................................................................التوقيع :.........................................................</t>
  </si>
  <si>
    <t>أعمال السباكة والكهرباء</t>
  </si>
  <si>
    <t xml:space="preserve">يتم عمل التوصيلات السباكة والكهرباء  حسب المواصفات الفنية واصول الصنعة الشعر يشمل  كل مستلزمات التمديدات  من الحفر ورمي المواسير والمواد اللازمة للتوصيل   . </t>
  </si>
  <si>
    <t>عمل حفريات  حوض التحليل  بأبعاد (3*8)  م وعمق 3.5  م  
  مع ازالة ناتج الحفر بعيدا عن الموقع  حسب الرسومات الفنية .</t>
  </si>
  <si>
    <t>توريد وعمل ردميات بالتربة الصخرية داخل مساحة الحوض  على طبقات
 كل 15 سم بارتفاع 20 سم مع الرش والمندلة الجيدة</t>
  </si>
  <si>
    <t xml:space="preserve">توريد وعمل بيم بأبعاد 30*30 سم   من حديد تسليح 4 لينيا وكانات 2.5 لينيا كل 25 سم لسقفة حوض التحليل  </t>
  </si>
  <si>
    <t>توريد وتنفيذ خرسانة مسلحة للاساس داخل حوض التحليل  سمك 15 سم بحديد تسليح 12 ملم في الاتجاهين كل 15 سم بنسبة خلط 1:2:4 مع المعالجة بالماء لمدة 7 أيام حسب توجيهات المهندس المشرف .</t>
  </si>
  <si>
    <t>يتم العمل حسب المواصفات الفنية اللازمة واصول الصنعة السعر يشمل عمل الفرم اللازمة لاعطاء سطح املس نظيف وكل المواد اللازمة من أسمنت وحديد تسليح وغيره تكون الموافقة على حديد التسليح ومواصفات المواد قبل بدء عملية الصب والمعالجة .</t>
  </si>
  <si>
    <t>توريد وعمل   فرشة خرسانة بيضاء داخل أمام المرحاض  سمك 10 سم بنسبة خلطة 1:3:6</t>
  </si>
  <si>
    <t xml:space="preserve">توريد وعمل دهان خارجي ثلاثة طبقات من الخارج بالبوماستيك (ماركة المهندس /أيوب) 
بعد عمل بطانة بالجير الحى يتم اختيار اللون لاحقا حسب توجيهات الاستشاري </t>
  </si>
  <si>
    <t xml:space="preserve">توريد وتركيب خط مياة  مواسير pvc 3/4  بطول 2 متر مع تركيب حنفية 3/4  بوصة    </t>
  </si>
  <si>
    <t xml:space="preserve">جدول كميات ومواصفات تشييد عدد (1) وحدة مرحاض (6 عيون) :
 </t>
  </si>
  <si>
    <t>توريد وعمل ردميات بالتربة الصخرية حول  المرحاض على طبقات
 كل 15 سم بارتفاع 50 سم  وعرض 100 سم مع الرش والمندلة الجيدة</t>
  </si>
  <si>
    <t xml:space="preserve">توريد وعمل رامب لذوي الاحتياجات الخاصة من الطوب والمونة الاسمنتية 1:8 مع عمل فرشة خرسانة بيضاء سمك 10 سم بنسبة ميلان 10:1 مع عمل مقبض أيادي من الماسورة المدورة  1.5  بوصة  حسب الرسومات المرفقة </t>
  </si>
  <si>
    <t xml:space="preserve">توريد وعمل دهان عازل للمياه (ممبرين  ) للقاعدة وحوائط حوض التخمير وذلك حسب اصول الصنعة وتوجيهات المهندس المشرف  </t>
  </si>
  <si>
    <t>توريد وعمل دهان داخلي ثلاثة طبقات : (2)من البوماستيك ( ماركة المهندس /أيوب ) 
و عمل طبقة البطانة بالطلية الحريرية والتنعيم والصنفرة الجيدة  مع عمل حزام بالبوهية الزيتية بارتفاع 1.5 م يتم اختيار اللون لا حقا يتم حسب توجيهات الاستشاري .</t>
  </si>
  <si>
    <t xml:space="preserve">تصنيع وتركيب باب ضلفة واحدة بأبعاد 0.80*2.20 م من المواسير 3*6 سمك 1 ملم للحلق ومواسير 2.5*5 ملم للضلف والتجليد بالصاج المحير مع عمل الاكسندا والنملي الناعم  بالمناور السعر تركيب ترابيس 6 بوصة للابواب وترباس قفل من الخارج مع عمل المقابض والعزل والطلاء </t>
  </si>
  <si>
    <r>
      <rPr>
        <b/>
        <sz val="22"/>
        <color theme="1"/>
        <rFont val="Calibri"/>
        <family val="2"/>
        <scheme val="minor"/>
      </rPr>
      <t xml:space="preserve"> </t>
    </r>
    <r>
      <rPr>
        <b/>
        <u/>
        <sz val="18"/>
        <color theme="1"/>
        <rFont val="Calibri"/>
        <family val="2"/>
        <scheme val="minor"/>
      </rPr>
      <t xml:space="preserve">منظمة رعاية الطفولة 
مكتب ولاية سنار 
تشييد   بمدرسة ود النجومي  الاساسية بنين -سنجة   </t>
    </r>
    <r>
      <rPr>
        <b/>
        <sz val="18"/>
        <color theme="1"/>
        <rFont val="Calibri"/>
        <family val="2"/>
        <scheme val="minor"/>
      </rPr>
      <t xml:space="preserve">
</t>
    </r>
    <r>
      <rPr>
        <b/>
        <sz val="18"/>
        <color theme="1"/>
        <rFont val="Calibri Light"/>
        <family val="2"/>
        <scheme val="major"/>
      </rPr>
      <t xml:space="preserve">EU inclusive quality education for the most vulnerable children in Sudan          </t>
    </r>
  </si>
  <si>
    <t>الكمية</t>
  </si>
  <si>
    <t>سعر الوحدة USD</t>
  </si>
  <si>
    <t>الجملة USD</t>
  </si>
  <si>
    <t>جملة التكلفة الكلية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</si>
</sst>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3"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sz val="22"/>
      <color theme="1"/>
      <name val="Calibri"/>
      <family val="2"/>
      <scheme val="minor"/>
    </font>
    <font>
      <b/>
      <sz val="18"/>
      <color theme="1"/>
      <name val="Calibri"/>
      <family val="2"/>
      <scheme val="minor"/>
    </font>
    <font>
      <b/>
      <sz val="18"/>
      <color theme="1"/>
      <name val="Calibri Light"/>
      <family val="2"/>
      <scheme val="major"/>
    </font>
    <font>
      <b/>
      <sz val="20"/>
      <name val="Calibri"/>
      <family val="2"/>
      <scheme val="minor"/>
    </font>
    <font>
      <b/>
      <u/>
      <sz val="18"/>
      <color theme="1"/>
      <name val="Calibri"/>
      <family val="2"/>
      <scheme val="minor"/>
    </font>
    <font>
      <b/>
      <sz val="12"/>
      <color theme="1"/>
      <name val="Calibri"/>
      <family val="2"/>
      <scheme val="minor"/>
    </font>
    <font>
      <b/>
      <sz val="18"/>
      <name val="Calibri"/>
      <family val="2"/>
      <scheme val="minor"/>
    </font>
    <font>
      <b/>
      <sz val="16"/>
      <name val="Calibri"/>
      <family val="2"/>
      <scheme val="minor"/>
    </font>
    <font>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medium">
        <color auto="1"/>
      </right>
      <top/>
      <bottom style="medium">
        <color auto="1"/>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style="thick">
        <color auto="1"/>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2" fillId="0" borderId="0" applyFont="0" applyFill="0" applyBorder="0" applyAlignment="0" applyProtection="0"/>
  </cellStyleXfs>
  <cellXfs count="61">
    <xf numFmtId="0" fontId="0" fillId="0" borderId="0" xfId="0"/>
    <xf numFmtId="0" fontId="0" fillId="0" borderId="0" xfId="0" applyAlignment="1">
      <alignment horizontal="center" vertical="top"/>
    </xf>
    <xf numFmtId="0" fontId="0" fillId="0" borderId="0" xfId="0" applyAlignment="1">
      <alignment horizontal="center" vertical="top" wrapText="1"/>
    </xf>
    <xf numFmtId="0" fontId="0" fillId="0" borderId="0" xfId="0" applyAlignment="1">
      <alignment horizontal="right" vertical="top"/>
    </xf>
    <xf numFmtId="2" fontId="1" fillId="0" borderId="1" xfId="0" applyNumberFormat="1" applyFont="1" applyBorder="1" applyAlignment="1">
      <alignment horizontal="center" vertical="center"/>
    </xf>
    <xf numFmtId="0" fontId="7" fillId="0" borderId="2" xfId="0" applyFont="1" applyBorder="1" applyAlignment="1">
      <alignment horizontal="center" vertical="center" wrapText="1"/>
    </xf>
    <xf numFmtId="0" fontId="9" fillId="0" borderId="1" xfId="0" applyFont="1" applyBorder="1" applyAlignment="1">
      <alignment horizontal="center" vertical="center"/>
    </xf>
    <xf numFmtId="0" fontId="1" fillId="0" borderId="0" xfId="0" applyFont="1"/>
    <xf numFmtId="0" fontId="9" fillId="0" borderId="1" xfId="0" applyFont="1" applyBorder="1" applyAlignment="1">
      <alignment horizontal="right" vertical="top" wrapText="1"/>
    </xf>
    <xf numFmtId="2" fontId="9" fillId="0" borderId="1" xfId="0" applyNumberFormat="1" applyFont="1" applyBorder="1" applyAlignment="1">
      <alignment horizontal="center" vertical="center"/>
    </xf>
    <xf numFmtId="0" fontId="9" fillId="0" borderId="1" xfId="0" applyFont="1" applyBorder="1" applyAlignment="1">
      <alignment wrapText="1"/>
    </xf>
    <xf numFmtId="0" fontId="9" fillId="0" borderId="1" xfId="0" applyFont="1" applyBorder="1" applyAlignment="1">
      <alignment vertical="top" wrapText="1"/>
    </xf>
    <xf numFmtId="0" fontId="2" fillId="0" borderId="0" xfId="0" applyFont="1"/>
    <xf numFmtId="3" fontId="0" fillId="0" borderId="0" xfId="0" applyNumberFormat="1"/>
    <xf numFmtId="43" fontId="0" fillId="0" borderId="0" xfId="1" applyFont="1"/>
    <xf numFmtId="164" fontId="1" fillId="0" borderId="1" xfId="1" applyNumberFormat="1" applyFont="1" applyBorder="1"/>
    <xf numFmtId="164" fontId="0" fillId="0" borderId="0" xfId="1" applyNumberFormat="1" applyFont="1" applyAlignment="1">
      <alignment horizontal="center" vertical="top"/>
    </xf>
    <xf numFmtId="164" fontId="9" fillId="0" borderId="1" xfId="1" applyNumberFormat="1" applyFont="1" applyBorder="1" applyAlignment="1">
      <alignment horizontal="center" vertical="center"/>
    </xf>
    <xf numFmtId="164" fontId="9" fillId="0" borderId="1" xfId="1" applyNumberFormat="1" applyFont="1" applyBorder="1"/>
    <xf numFmtId="164" fontId="7" fillId="0" borderId="2" xfId="1" applyNumberFormat="1" applyFont="1" applyBorder="1" applyAlignment="1">
      <alignment horizontal="center" vertical="center"/>
    </xf>
    <xf numFmtId="164" fontId="2" fillId="0" borderId="0" xfId="1" applyNumberFormat="1" applyFont="1"/>
    <xf numFmtId="164" fontId="0" fillId="0" borderId="0" xfId="1" applyNumberFormat="1" applyFont="1"/>
    <xf numFmtId="164" fontId="1" fillId="0" borderId="1" xfId="1" applyNumberFormat="1" applyFont="1" applyBorder="1" applyAlignment="1">
      <alignment horizontal="center" vertical="center"/>
    </xf>
    <xf numFmtId="164" fontId="9" fillId="0" borderId="1" xfId="1" applyNumberFormat="1" applyFont="1" applyBorder="1" applyAlignment="1">
      <alignment horizontal="center" vertical="center" wrapText="1"/>
    </xf>
    <xf numFmtId="164" fontId="1" fillId="0" borderId="1" xfId="1" applyNumberFormat="1" applyFont="1" applyBorder="1" applyAlignment="1">
      <alignment vertical="center"/>
    </xf>
    <xf numFmtId="164" fontId="9" fillId="0" borderId="1" xfId="1" applyNumberFormat="1" applyFont="1" applyBorder="1" applyAlignment="1">
      <alignment horizontal="right" vertical="top" wrapText="1"/>
    </xf>
    <xf numFmtId="2" fontId="1" fillId="0" borderId="3" xfId="0" applyNumberFormat="1" applyFont="1" applyBorder="1"/>
    <xf numFmtId="0" fontId="2" fillId="2" borderId="8" xfId="0" applyFont="1" applyFill="1" applyBorder="1" applyAlignment="1">
      <alignment horizontal="center"/>
    </xf>
    <xf numFmtId="164" fontId="2" fillId="2" borderId="8" xfId="1" applyNumberFormat="1" applyFont="1" applyFill="1" applyBorder="1" applyAlignment="1">
      <alignment horizontal="center"/>
    </xf>
    <xf numFmtId="0" fontId="9" fillId="0" borderId="1" xfId="0" applyFont="1" applyBorder="1" applyAlignment="1">
      <alignment horizontal="center" vertical="top" wrapText="1"/>
    </xf>
    <xf numFmtId="0" fontId="2" fillId="0" borderId="1" xfId="0" applyFont="1" applyBorder="1" applyAlignment="1">
      <alignment horizontal="center" vertical="center"/>
    </xf>
    <xf numFmtId="0" fontId="9" fillId="0" borderId="1" xfId="0" applyFont="1" applyBorder="1" applyAlignment="1">
      <alignment horizontal="right" vertical="top" wrapText="1"/>
    </xf>
    <xf numFmtId="0" fontId="3" fillId="0" borderId="1" xfId="0" applyFont="1" applyBorder="1" applyAlignment="1">
      <alignment horizontal="right"/>
    </xf>
    <xf numFmtId="0" fontId="2" fillId="0" borderId="1" xfId="0" applyFont="1" applyBorder="1" applyAlignment="1">
      <alignment horizontal="right" vertical="top" wrapText="1"/>
    </xf>
    <xf numFmtId="2" fontId="2" fillId="0" borderId="1" xfId="0" applyNumberFormat="1" applyFont="1" applyBorder="1" applyAlignment="1">
      <alignment horizontal="center" vertical="center"/>
    </xf>
    <xf numFmtId="0" fontId="3" fillId="0" borderId="1" xfId="0" applyFont="1" applyBorder="1" applyAlignment="1">
      <alignment horizontal="right" vertical="center" wrapText="1"/>
    </xf>
    <xf numFmtId="0" fontId="3" fillId="0" borderId="1" xfId="0" applyFont="1" applyBorder="1" applyAlignment="1">
      <alignment horizontal="right" wrapText="1"/>
    </xf>
    <xf numFmtId="0" fontId="1" fillId="0" borderId="0" xfId="0" applyFont="1" applyAlignment="1">
      <alignment horizontal="center" wrapText="1"/>
    </xf>
    <xf numFmtId="0" fontId="3" fillId="0" borderId="1" xfId="0" applyFont="1" applyBorder="1" applyAlignment="1">
      <alignment horizontal="right" vertical="center"/>
    </xf>
    <xf numFmtId="0" fontId="2" fillId="2" borderId="8" xfId="0" applyFont="1" applyFill="1" applyBorder="1" applyAlignment="1">
      <alignment horizontal="center"/>
    </xf>
    <xf numFmtId="0" fontId="2" fillId="2" borderId="8" xfId="0" applyFont="1" applyFill="1" applyBorder="1" applyAlignment="1">
      <alignment horizontal="center" vertical="center"/>
    </xf>
    <xf numFmtId="0" fontId="3" fillId="0" borderId="3" xfId="0" applyFont="1" applyBorder="1" applyAlignment="1">
      <alignment horizontal="right"/>
    </xf>
    <xf numFmtId="0" fontId="5" fillId="0" borderId="0" xfId="0" applyFont="1" applyAlignment="1">
      <alignment horizontal="center" wrapText="1"/>
    </xf>
    <xf numFmtId="164" fontId="1" fillId="0" borderId="0" xfId="1" applyNumberFormat="1" applyFont="1" applyAlignment="1">
      <alignment horizontal="center" wrapText="1"/>
    </xf>
    <xf numFmtId="164" fontId="1" fillId="0" borderId="0" xfId="1" applyNumberFormat="1" applyFont="1" applyAlignment="1">
      <alignment horizontal="center"/>
    </xf>
    <xf numFmtId="0" fontId="10" fillId="2" borderId="4" xfId="0" applyFont="1" applyFill="1" applyBorder="1" applyAlignment="1">
      <alignment horizontal="center" vertical="center"/>
    </xf>
    <xf numFmtId="0" fontId="2" fillId="0" borderId="1" xfId="0" applyFont="1" applyBorder="1" applyAlignment="1">
      <alignment horizontal="center"/>
    </xf>
    <xf numFmtId="164" fontId="7" fillId="2" borderId="5" xfId="0" applyNumberFormat="1" applyFont="1" applyFill="1" applyBorder="1" applyAlignment="1">
      <alignment horizontal="center" vertical="center"/>
    </xf>
    <xf numFmtId="164" fontId="7" fillId="2" borderId="7" xfId="0" applyNumberFormat="1" applyFont="1" applyFill="1" applyBorder="1" applyAlignment="1">
      <alignment horizontal="center" vertical="center"/>
    </xf>
    <xf numFmtId="164" fontId="7" fillId="2" borderId="6" xfId="0" applyNumberFormat="1" applyFont="1" applyFill="1" applyBorder="1" applyAlignment="1">
      <alignment horizontal="center" vertical="center"/>
    </xf>
    <xf numFmtId="0" fontId="10" fillId="2" borderId="5" xfId="0" applyFont="1" applyFill="1" applyBorder="1" applyAlignment="1" applyProtection="1">
      <alignment horizontal="center" vertical="center"/>
      <protection locked="0"/>
    </xf>
    <xf numFmtId="0" fontId="10" fillId="2" borderId="7" xfId="0" applyFont="1" applyFill="1" applyBorder="1" applyAlignment="1" applyProtection="1">
      <alignment horizontal="center" vertical="center"/>
      <protection locked="0"/>
    </xf>
    <xf numFmtId="0" fontId="10" fillId="2" borderId="6" xfId="0" applyFont="1" applyFill="1" applyBorder="1" applyAlignment="1" applyProtection="1">
      <alignment horizontal="center" vertical="center"/>
      <protection locked="0"/>
    </xf>
    <xf numFmtId="0" fontId="11" fillId="2" borderId="4" xfId="0" applyFont="1" applyFill="1" applyBorder="1" applyAlignment="1" applyProtection="1">
      <alignment horizontal="right" vertical="top"/>
      <protection locked="0"/>
    </xf>
    <xf numFmtId="0" fontId="1" fillId="0" borderId="0" xfId="0" applyFont="1" applyProtection="1">
      <protection locked="0"/>
    </xf>
    <xf numFmtId="0" fontId="7" fillId="0" borderId="0" xfId="0" applyFont="1" applyAlignment="1" applyProtection="1">
      <alignment horizontal="center" vertical="center"/>
      <protection locked="0"/>
    </xf>
    <xf numFmtId="164" fontId="7" fillId="0" borderId="0" xfId="1" applyNumberFormat="1" applyFont="1" applyAlignment="1" applyProtection="1">
      <alignment horizontal="center" vertical="center"/>
      <protection locked="0"/>
    </xf>
    <xf numFmtId="0" fontId="2" fillId="0" borderId="0" xfId="0" applyFont="1" applyProtection="1">
      <protection locked="0"/>
    </xf>
    <xf numFmtId="164" fontId="2" fillId="0" borderId="0" xfId="1" applyNumberFormat="1" applyFont="1" applyProtection="1">
      <protection locked="0"/>
    </xf>
    <xf numFmtId="164" fontId="9" fillId="0" borderId="1" xfId="1" applyNumberFormat="1" applyFont="1" applyBorder="1" applyProtection="1">
      <protection locked="0"/>
    </xf>
    <xf numFmtId="164" fontId="9" fillId="0" borderId="1" xfId="1" applyNumberFormat="1" applyFont="1" applyBorder="1" applyAlignment="1" applyProtection="1">
      <alignment horizontal="center" vertical="center"/>
      <protection locked="0"/>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206001</xdr:colOff>
      <xdr:row>1</xdr:row>
      <xdr:rowOff>162112</xdr:rowOff>
    </xdr:from>
    <xdr:to>
      <xdr:col>2</xdr:col>
      <xdr:colOff>1768810</xdr:colOff>
      <xdr:row>2</xdr:row>
      <xdr:rowOff>241487</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a:fillRect/>
        </a:stretch>
      </xdr:blipFill>
      <xdr:spPr>
        <a:xfrm>
          <a:off x="9989676790" y="200212"/>
          <a:ext cx="2312109" cy="460375"/>
        </a:xfrm>
        <a:prstGeom prst="rect">
          <a:avLst/>
        </a:prstGeom>
      </xdr:spPr>
    </xdr:pic>
    <xdr:clientData/>
  </xdr:twoCellAnchor>
  <xdr:twoCellAnchor editAs="oneCell">
    <xdr:from>
      <xdr:col>6</xdr:col>
      <xdr:colOff>609600</xdr:colOff>
      <xdr:row>1</xdr:row>
      <xdr:rowOff>63500</xdr:rowOff>
    </xdr:from>
    <xdr:to>
      <xdr:col>6</xdr:col>
      <xdr:colOff>2218072</xdr:colOff>
      <xdr:row>2</xdr:row>
      <xdr:rowOff>1102163</xdr:rowOff>
    </xdr:to>
    <xdr:pic>
      <xdr:nvPicPr>
        <xdr:cNvPr id="3" name="Picture 2" descr="C:\Users\Ali Omer\Desktop\Photos\Logos\IMG-20190323-WA0001.jpg">
          <a:extLst>
            <a:ext uri="{FF2B5EF4-FFF2-40B4-BE49-F238E27FC236}">
              <a16:creationId xmlns:a16="http://schemas.microsoft.com/office/drawing/2014/main" id="{53631F4C-E41B-4E0C-AFD3-576F1B2180F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982966428" y="101600"/>
          <a:ext cx="1608472" cy="1419663"/>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76"/>
  <sheetViews>
    <sheetView rightToLeft="1" tabSelected="1" view="pageBreakPreview" topLeftCell="A7" zoomScale="75" zoomScaleNormal="75" zoomScaleSheetLayoutView="75" zoomScalePageLayoutView="20" workbookViewId="0">
      <selection activeCell="D13" sqref="D13"/>
    </sheetView>
  </sheetViews>
  <sheetFormatPr defaultRowHeight="30" customHeight="1" x14ac:dyDescent="0.25"/>
  <cols>
    <col min="1" max="1" width="2.7109375" customWidth="1"/>
    <col min="2" max="2" width="11.28515625" customWidth="1"/>
    <col min="3" max="3" width="83.140625" customWidth="1"/>
    <col min="4" max="5" width="18.85546875" customWidth="1"/>
    <col min="6" max="6" width="18.85546875" style="21" customWidth="1"/>
    <col min="7" max="7" width="34.5703125" style="21" customWidth="1"/>
    <col min="8" max="8" width="3.140625" customWidth="1"/>
    <col min="9" max="9" width="16.42578125" hidden="1" customWidth="1"/>
    <col min="10" max="10" width="9.140625" hidden="1" customWidth="1"/>
    <col min="11" max="11" width="3.42578125" customWidth="1"/>
    <col min="13" max="13" width="11.5703125" bestFit="1" customWidth="1"/>
    <col min="14" max="14" width="28.42578125" customWidth="1"/>
  </cols>
  <sheetData>
    <row r="1" spans="2:9" ht="3" customHeight="1" x14ac:dyDescent="0.25">
      <c r="B1" s="2"/>
      <c r="C1" s="1"/>
      <c r="D1" s="1"/>
      <c r="E1" s="1"/>
      <c r="F1" s="16"/>
      <c r="G1" s="16"/>
      <c r="H1" s="1"/>
      <c r="I1" s="1"/>
    </row>
    <row r="2" spans="2:9" ht="30" customHeight="1" x14ac:dyDescent="0.25">
      <c r="B2" s="37" t="s">
        <v>70</v>
      </c>
      <c r="C2" s="37"/>
      <c r="D2" s="37"/>
      <c r="E2" s="37"/>
      <c r="F2" s="37"/>
      <c r="G2" s="37"/>
      <c r="H2" s="1"/>
      <c r="I2" s="1"/>
    </row>
    <row r="3" spans="2:9" ht="102.75" customHeight="1" x14ac:dyDescent="0.25">
      <c r="B3" s="37"/>
      <c r="C3" s="37"/>
      <c r="D3" s="37"/>
      <c r="E3" s="37"/>
      <c r="F3" s="37"/>
      <c r="G3" s="37"/>
      <c r="H3" s="1"/>
      <c r="I3" s="1"/>
    </row>
    <row r="4" spans="2:9" ht="3.75" customHeight="1" x14ac:dyDescent="0.25">
      <c r="B4" s="37"/>
      <c r="C4" s="37"/>
      <c r="D4" s="37"/>
      <c r="E4" s="37"/>
      <c r="F4" s="37"/>
      <c r="G4" s="37"/>
      <c r="H4" s="1"/>
      <c r="I4" s="1"/>
    </row>
    <row r="5" spans="2:9" ht="30" hidden="1" customHeight="1" x14ac:dyDescent="0.25">
      <c r="B5" s="37"/>
      <c r="C5" s="37"/>
      <c r="D5" s="37"/>
      <c r="E5" s="37"/>
      <c r="F5" s="37"/>
      <c r="G5" s="37"/>
      <c r="H5" s="1"/>
      <c r="I5" s="1"/>
    </row>
    <row r="6" spans="2:9" ht="30" hidden="1" customHeight="1" x14ac:dyDescent="0.25">
      <c r="B6" s="37"/>
      <c r="C6" s="37"/>
      <c r="D6" s="37"/>
      <c r="E6" s="37"/>
      <c r="F6" s="37"/>
      <c r="G6" s="37"/>
      <c r="H6" s="3"/>
      <c r="I6" s="1"/>
    </row>
    <row r="7" spans="2:9" ht="62.25" customHeight="1" x14ac:dyDescent="0.35">
      <c r="B7" s="42" t="s">
        <v>64</v>
      </c>
      <c r="C7" s="42"/>
      <c r="D7" s="42"/>
      <c r="E7" s="42"/>
      <c r="F7" s="42"/>
      <c r="G7" s="42"/>
      <c r="H7" s="1"/>
      <c r="I7" s="1"/>
    </row>
    <row r="8" spans="2:9" ht="18.75" x14ac:dyDescent="0.3">
      <c r="B8" s="40" t="s">
        <v>0</v>
      </c>
      <c r="C8" s="40" t="s">
        <v>1</v>
      </c>
      <c r="D8" s="39" t="s">
        <v>3</v>
      </c>
      <c r="E8" s="39"/>
      <c r="F8" s="39"/>
      <c r="G8" s="39"/>
    </row>
    <row r="9" spans="2:9" ht="18.75" x14ac:dyDescent="0.3">
      <c r="B9" s="40"/>
      <c r="C9" s="40"/>
      <c r="D9" s="27" t="s">
        <v>2</v>
      </c>
      <c r="E9" s="27" t="s">
        <v>71</v>
      </c>
      <c r="F9" s="28" t="s">
        <v>72</v>
      </c>
      <c r="G9" s="28" t="s">
        <v>73</v>
      </c>
    </row>
    <row r="10" spans="2:9" ht="21.75" thickBot="1" x14ac:dyDescent="0.4">
      <c r="B10" s="26">
        <v>1</v>
      </c>
      <c r="C10" s="41" t="s">
        <v>4</v>
      </c>
      <c r="D10" s="41"/>
      <c r="E10" s="41"/>
      <c r="F10" s="41"/>
      <c r="G10" s="41"/>
      <c r="I10" t="s">
        <v>6</v>
      </c>
    </row>
    <row r="11" spans="2:9" ht="19.5" thickBot="1" x14ac:dyDescent="0.3">
      <c r="B11" s="33" t="s">
        <v>28</v>
      </c>
      <c r="C11" s="33"/>
      <c r="D11" s="33"/>
      <c r="E11" s="33"/>
      <c r="F11" s="33"/>
      <c r="G11" s="33"/>
    </row>
    <row r="12" spans="2:9" ht="32.25" thickBot="1" x14ac:dyDescent="0.3">
      <c r="B12" s="6">
        <v>1.1000000000000001</v>
      </c>
      <c r="C12" s="8" t="s">
        <v>56</v>
      </c>
      <c r="D12" s="6" t="s">
        <v>7</v>
      </c>
      <c r="E12" s="6">
        <v>84</v>
      </c>
      <c r="F12" s="60"/>
      <c r="G12" s="17">
        <f>F12*E12</f>
        <v>0</v>
      </c>
    </row>
    <row r="13" spans="2:9" ht="32.25" thickBot="1" x14ac:dyDescent="0.3">
      <c r="B13" s="6">
        <v>1.2</v>
      </c>
      <c r="C13" s="8" t="s">
        <v>57</v>
      </c>
      <c r="D13" s="6" t="s">
        <v>7</v>
      </c>
      <c r="E13" s="6">
        <v>4.8</v>
      </c>
      <c r="F13" s="60"/>
      <c r="G13" s="17">
        <f t="shared" ref="G13:G14" si="0">F13*E13</f>
        <v>0</v>
      </c>
    </row>
    <row r="14" spans="2:9" ht="32.25" thickBot="1" x14ac:dyDescent="0.3">
      <c r="B14" s="6">
        <v>1.3</v>
      </c>
      <c r="C14" s="8" t="s">
        <v>65</v>
      </c>
      <c r="D14" s="6" t="s">
        <v>7</v>
      </c>
      <c r="E14" s="6">
        <v>12</v>
      </c>
      <c r="F14" s="60"/>
      <c r="G14" s="17">
        <f t="shared" si="0"/>
        <v>0</v>
      </c>
    </row>
    <row r="15" spans="2:9" ht="19.5" thickBot="1" x14ac:dyDescent="0.3">
      <c r="B15" s="30" t="s">
        <v>20</v>
      </c>
      <c r="C15" s="30"/>
      <c r="D15" s="30"/>
      <c r="E15" s="30"/>
      <c r="F15" s="30"/>
      <c r="G15" s="22">
        <f>SUM(G12:G14)</f>
        <v>0</v>
      </c>
    </row>
    <row r="16" spans="2:9" ht="21.75" thickBot="1" x14ac:dyDescent="0.3">
      <c r="B16" s="4">
        <v>2</v>
      </c>
      <c r="C16" s="38" t="s">
        <v>8</v>
      </c>
      <c r="D16" s="38"/>
      <c r="E16" s="38"/>
      <c r="F16" s="38"/>
      <c r="G16" s="38"/>
    </row>
    <row r="17" spans="2:7" ht="16.5" thickBot="1" x14ac:dyDescent="0.3">
      <c r="B17" s="29" t="s">
        <v>60</v>
      </c>
      <c r="C17" s="29"/>
      <c r="D17" s="29"/>
      <c r="E17" s="29"/>
      <c r="F17" s="29"/>
      <c r="G17" s="29"/>
    </row>
    <row r="18" spans="2:7" ht="16.5" thickBot="1" x14ac:dyDescent="0.3">
      <c r="B18" s="6">
        <v>2.1</v>
      </c>
      <c r="C18" s="8" t="s">
        <v>29</v>
      </c>
      <c r="D18" s="6" t="s">
        <v>9</v>
      </c>
      <c r="E18" s="6">
        <v>24</v>
      </c>
      <c r="F18" s="60"/>
      <c r="G18" s="23">
        <f>F18*E18</f>
        <v>0</v>
      </c>
    </row>
    <row r="19" spans="2:7" ht="48" thickBot="1" x14ac:dyDescent="0.3">
      <c r="B19" s="6">
        <v>2.2000000000000002</v>
      </c>
      <c r="C19" s="8" t="s">
        <v>59</v>
      </c>
      <c r="D19" s="6" t="s">
        <v>7</v>
      </c>
      <c r="E19" s="6">
        <v>3.6</v>
      </c>
      <c r="F19" s="60"/>
      <c r="G19" s="23">
        <f t="shared" ref="G19:G22" si="1">F19*E19</f>
        <v>0</v>
      </c>
    </row>
    <row r="20" spans="2:7" ht="32.25" thickBot="1" x14ac:dyDescent="0.3">
      <c r="B20" s="6">
        <v>2.2999999999999998</v>
      </c>
      <c r="C20" s="8" t="s">
        <v>58</v>
      </c>
      <c r="D20" s="6" t="s">
        <v>7</v>
      </c>
      <c r="E20" s="6">
        <v>4.7</v>
      </c>
      <c r="F20" s="60"/>
      <c r="G20" s="23">
        <f t="shared" si="1"/>
        <v>0</v>
      </c>
    </row>
    <row r="21" spans="2:7" ht="32.25" thickBot="1" x14ac:dyDescent="0.3">
      <c r="B21" s="6">
        <v>2.4</v>
      </c>
      <c r="C21" s="8" t="s">
        <v>50</v>
      </c>
      <c r="D21" s="6" t="s">
        <v>7</v>
      </c>
      <c r="E21" s="6">
        <v>3.6</v>
      </c>
      <c r="F21" s="60"/>
      <c r="G21" s="23">
        <f t="shared" si="1"/>
        <v>0</v>
      </c>
    </row>
    <row r="22" spans="2:7" ht="16.5" thickBot="1" x14ac:dyDescent="0.3">
      <c r="B22" s="6">
        <v>2.6</v>
      </c>
      <c r="C22" s="8" t="s">
        <v>61</v>
      </c>
      <c r="D22" s="6" t="s">
        <v>9</v>
      </c>
      <c r="E22" s="6">
        <v>9.6</v>
      </c>
      <c r="F22" s="60"/>
      <c r="G22" s="23">
        <f t="shared" si="1"/>
        <v>0</v>
      </c>
    </row>
    <row r="23" spans="2:7" ht="19.5" thickBot="1" x14ac:dyDescent="0.3">
      <c r="B23" s="30" t="s">
        <v>21</v>
      </c>
      <c r="C23" s="30"/>
      <c r="D23" s="30"/>
      <c r="E23" s="30"/>
      <c r="F23" s="30"/>
      <c r="G23" s="24">
        <f>SUM(G18:G22)</f>
        <v>0</v>
      </c>
    </row>
    <row r="24" spans="2:7" ht="21.75" thickBot="1" x14ac:dyDescent="0.3">
      <c r="B24" s="4">
        <v>3</v>
      </c>
      <c r="C24" s="35" t="s">
        <v>11</v>
      </c>
      <c r="D24" s="35"/>
      <c r="E24" s="35"/>
      <c r="F24" s="35"/>
      <c r="G24" s="35"/>
    </row>
    <row r="25" spans="2:7" ht="16.5" thickBot="1" x14ac:dyDescent="0.3">
      <c r="B25" s="31" t="s">
        <v>27</v>
      </c>
      <c r="C25" s="31"/>
      <c r="D25" s="31"/>
      <c r="E25" s="31"/>
      <c r="F25" s="31"/>
      <c r="G25" s="31"/>
    </row>
    <row r="26" spans="2:7" ht="48" thickBot="1" x14ac:dyDescent="0.3">
      <c r="B26" s="9">
        <v>3.1</v>
      </c>
      <c r="C26" s="10" t="s">
        <v>43</v>
      </c>
      <c r="D26" s="6" t="s">
        <v>12</v>
      </c>
      <c r="E26" s="6">
        <v>135</v>
      </c>
      <c r="F26" s="59"/>
      <c r="G26" s="25">
        <f>F26*E26</f>
        <v>0</v>
      </c>
    </row>
    <row r="27" spans="2:7" ht="32.25" thickBot="1" x14ac:dyDescent="0.3">
      <c r="B27" s="6">
        <v>3.2</v>
      </c>
      <c r="C27" s="11" t="s">
        <v>45</v>
      </c>
      <c r="D27" s="6" t="s">
        <v>9</v>
      </c>
      <c r="E27" s="6">
        <v>78</v>
      </c>
      <c r="F27" s="59"/>
      <c r="G27" s="25">
        <f t="shared" ref="G27:G31" si="2">F27*E27</f>
        <v>0</v>
      </c>
    </row>
    <row r="28" spans="2:7" ht="32.25" thickBot="1" x14ac:dyDescent="0.3">
      <c r="B28" s="6">
        <v>3.4</v>
      </c>
      <c r="C28" s="11" t="s">
        <v>46</v>
      </c>
      <c r="D28" s="6" t="s">
        <v>9</v>
      </c>
      <c r="E28" s="6">
        <v>8</v>
      </c>
      <c r="F28" s="59"/>
      <c r="G28" s="25">
        <f t="shared" si="2"/>
        <v>0</v>
      </c>
    </row>
    <row r="29" spans="2:7" ht="48" thickBot="1" x14ac:dyDescent="0.3">
      <c r="B29" s="6">
        <v>3.5</v>
      </c>
      <c r="C29" s="11" t="s">
        <v>66</v>
      </c>
      <c r="D29" s="6" t="s">
        <v>13</v>
      </c>
      <c r="E29" s="6">
        <v>1</v>
      </c>
      <c r="F29" s="59"/>
      <c r="G29" s="25">
        <f t="shared" si="2"/>
        <v>0</v>
      </c>
    </row>
    <row r="30" spans="2:7" ht="16.5" thickBot="1" x14ac:dyDescent="0.3">
      <c r="B30" s="6">
        <v>3.6</v>
      </c>
      <c r="C30" s="11" t="s">
        <v>48</v>
      </c>
      <c r="D30" s="6" t="s">
        <v>9</v>
      </c>
      <c r="E30" s="6">
        <v>15</v>
      </c>
      <c r="F30" s="59"/>
      <c r="G30" s="25">
        <f t="shared" si="2"/>
        <v>0</v>
      </c>
    </row>
    <row r="31" spans="2:7" ht="32.25" thickBot="1" x14ac:dyDescent="0.3">
      <c r="B31" s="6">
        <v>3.7</v>
      </c>
      <c r="C31" s="11" t="s">
        <v>49</v>
      </c>
      <c r="D31" s="6" t="s">
        <v>5</v>
      </c>
      <c r="E31" s="6">
        <v>27</v>
      </c>
      <c r="F31" s="59"/>
      <c r="G31" s="25">
        <f t="shared" si="2"/>
        <v>0</v>
      </c>
    </row>
    <row r="32" spans="2:7" ht="19.5" thickBot="1" x14ac:dyDescent="0.3">
      <c r="B32" s="34" t="s">
        <v>22</v>
      </c>
      <c r="C32" s="34"/>
      <c r="D32" s="34"/>
      <c r="E32" s="34"/>
      <c r="F32" s="34"/>
      <c r="G32" s="15">
        <f>SUM(G26:G31)</f>
        <v>0</v>
      </c>
    </row>
    <row r="33" spans="2:14" ht="21.75" thickBot="1" x14ac:dyDescent="0.4">
      <c r="B33" s="4">
        <v>4</v>
      </c>
      <c r="C33" s="36" t="s">
        <v>14</v>
      </c>
      <c r="D33" s="36"/>
      <c r="E33" s="36"/>
      <c r="F33" s="36"/>
      <c r="G33" s="36"/>
    </row>
    <row r="34" spans="2:14" ht="16.5" thickBot="1" x14ac:dyDescent="0.3">
      <c r="B34" s="31">
        <v>8</v>
      </c>
      <c r="C34" s="31"/>
      <c r="D34" s="31"/>
      <c r="E34" s="31"/>
      <c r="F34" s="31"/>
      <c r="G34" s="31"/>
    </row>
    <row r="35" spans="2:14" ht="48" thickBot="1" x14ac:dyDescent="0.3">
      <c r="B35" s="9">
        <v>4.01</v>
      </c>
      <c r="C35" s="11" t="s">
        <v>47</v>
      </c>
      <c r="D35" s="6" t="s">
        <v>9</v>
      </c>
      <c r="E35" s="6">
        <v>19.2</v>
      </c>
      <c r="F35" s="59"/>
      <c r="G35" s="18">
        <f>F35*E35</f>
        <v>0</v>
      </c>
    </row>
    <row r="36" spans="2:14" ht="19.5" thickBot="1" x14ac:dyDescent="0.3">
      <c r="B36" s="34" t="s">
        <v>23</v>
      </c>
      <c r="C36" s="34"/>
      <c r="D36" s="34"/>
      <c r="E36" s="34"/>
      <c r="F36" s="34"/>
      <c r="G36" s="15">
        <f>SUM(G35)</f>
        <v>0</v>
      </c>
    </row>
    <row r="37" spans="2:14" ht="21.75" thickBot="1" x14ac:dyDescent="0.4">
      <c r="B37" s="4">
        <v>5</v>
      </c>
      <c r="C37" s="36" t="s">
        <v>15</v>
      </c>
      <c r="D37" s="36"/>
      <c r="E37" s="36"/>
      <c r="F37" s="36"/>
      <c r="G37" s="36"/>
    </row>
    <row r="38" spans="2:14" ht="19.5" thickBot="1" x14ac:dyDescent="0.3">
      <c r="B38" s="33" t="s">
        <v>16</v>
      </c>
      <c r="C38" s="33"/>
      <c r="D38" s="33"/>
      <c r="E38" s="33"/>
      <c r="F38" s="33"/>
      <c r="G38" s="33"/>
    </row>
    <row r="39" spans="2:14" ht="48" thickBot="1" x14ac:dyDescent="0.3">
      <c r="B39" s="9">
        <v>5.01</v>
      </c>
      <c r="C39" s="11" t="s">
        <v>69</v>
      </c>
      <c r="D39" s="6" t="s">
        <v>10</v>
      </c>
      <c r="E39" s="6">
        <v>6</v>
      </c>
      <c r="F39" s="59"/>
      <c r="G39" s="18">
        <f>F39*E39</f>
        <v>0</v>
      </c>
      <c r="M39" s="13"/>
    </row>
    <row r="40" spans="2:14" ht="32.25" thickBot="1" x14ac:dyDescent="0.3">
      <c r="B40" s="9">
        <v>5.0199999999999996</v>
      </c>
      <c r="C40" s="11" t="s">
        <v>33</v>
      </c>
      <c r="D40" s="6" t="s">
        <v>10</v>
      </c>
      <c r="E40" s="6">
        <v>6</v>
      </c>
      <c r="F40" s="59"/>
      <c r="G40" s="18">
        <f>F40*E40</f>
        <v>0</v>
      </c>
      <c r="N40" s="14"/>
    </row>
    <row r="41" spans="2:14" ht="19.5" thickBot="1" x14ac:dyDescent="0.3">
      <c r="B41" s="34" t="s">
        <v>26</v>
      </c>
      <c r="C41" s="34"/>
      <c r="D41" s="34"/>
      <c r="E41" s="34"/>
      <c r="F41" s="34"/>
      <c r="G41" s="15">
        <f>SUM(G39:G40)</f>
        <v>0</v>
      </c>
    </row>
    <row r="42" spans="2:14" ht="21.75" thickBot="1" x14ac:dyDescent="0.4">
      <c r="B42" s="4">
        <v>6</v>
      </c>
      <c r="C42" s="36" t="s">
        <v>17</v>
      </c>
      <c r="D42" s="36"/>
      <c r="E42" s="36"/>
      <c r="F42" s="36"/>
      <c r="G42" s="36"/>
    </row>
    <row r="43" spans="2:14" ht="19.5" thickBot="1" x14ac:dyDescent="0.3">
      <c r="B43" s="33">
        <v>8</v>
      </c>
      <c r="C43" s="33"/>
      <c r="D43" s="33"/>
      <c r="E43" s="33"/>
      <c r="F43" s="33"/>
      <c r="G43" s="33"/>
    </row>
    <row r="44" spans="2:14" ht="16.5" thickBot="1" x14ac:dyDescent="0.3">
      <c r="B44" s="9">
        <v>6.01</v>
      </c>
      <c r="C44" s="11" t="s">
        <v>30</v>
      </c>
      <c r="D44" s="6" t="s">
        <v>9</v>
      </c>
      <c r="E44" s="6">
        <v>180</v>
      </c>
      <c r="F44" s="59"/>
      <c r="G44" s="18">
        <f>F44*E44</f>
        <v>0</v>
      </c>
    </row>
    <row r="45" spans="2:14" ht="16.5" thickBot="1" x14ac:dyDescent="0.3">
      <c r="B45" s="9">
        <v>6.02</v>
      </c>
      <c r="C45" s="10" t="s">
        <v>32</v>
      </c>
      <c r="D45" s="6" t="s">
        <v>9</v>
      </c>
      <c r="E45" s="6">
        <v>102</v>
      </c>
      <c r="F45" s="59"/>
      <c r="G45" s="18">
        <f t="shared" ref="G45:G46" si="3">F45*E45</f>
        <v>0</v>
      </c>
    </row>
    <row r="46" spans="2:14" ht="16.5" thickBot="1" x14ac:dyDescent="0.3">
      <c r="B46" s="9">
        <v>6.03</v>
      </c>
      <c r="C46" s="10" t="s">
        <v>31</v>
      </c>
      <c r="D46" s="6" t="s">
        <v>9</v>
      </c>
      <c r="E46" s="6">
        <v>53</v>
      </c>
      <c r="F46" s="59"/>
      <c r="G46" s="18">
        <f t="shared" si="3"/>
        <v>0</v>
      </c>
    </row>
    <row r="47" spans="2:14" ht="19.5" thickBot="1" x14ac:dyDescent="0.3">
      <c r="B47" s="34" t="s">
        <v>24</v>
      </c>
      <c r="C47" s="34"/>
      <c r="D47" s="34"/>
      <c r="E47" s="34"/>
      <c r="F47" s="34"/>
      <c r="G47" s="15">
        <f>SUM(G44:G46)</f>
        <v>0</v>
      </c>
    </row>
    <row r="48" spans="2:14" ht="21.75" thickBot="1" x14ac:dyDescent="0.4">
      <c r="B48" s="4">
        <v>7</v>
      </c>
      <c r="C48" s="32" t="s">
        <v>18</v>
      </c>
      <c r="D48" s="32"/>
      <c r="E48" s="32"/>
      <c r="F48" s="32"/>
      <c r="G48" s="32"/>
    </row>
    <row r="49" spans="2:7" ht="19.5" thickBot="1" x14ac:dyDescent="0.3">
      <c r="B49" s="33" t="s">
        <v>19</v>
      </c>
      <c r="C49" s="33"/>
      <c r="D49" s="33"/>
      <c r="E49" s="33"/>
      <c r="F49" s="33"/>
      <c r="G49" s="33"/>
    </row>
    <row r="50" spans="2:7" ht="32.25" thickBot="1" x14ac:dyDescent="0.3">
      <c r="B50" s="9">
        <v>7.01</v>
      </c>
      <c r="C50" s="11" t="s">
        <v>67</v>
      </c>
      <c r="D50" s="6" t="s">
        <v>9</v>
      </c>
      <c r="E50" s="6">
        <v>180</v>
      </c>
      <c r="F50" s="59"/>
      <c r="G50" s="18">
        <f>F50*E50</f>
        <v>0</v>
      </c>
    </row>
    <row r="51" spans="2:7" ht="48" thickBot="1" x14ac:dyDescent="0.3">
      <c r="B51" s="9">
        <v>7.02</v>
      </c>
      <c r="C51" s="11" t="s">
        <v>68</v>
      </c>
      <c r="D51" s="6" t="s">
        <v>9</v>
      </c>
      <c r="E51" s="6">
        <v>102</v>
      </c>
      <c r="F51" s="59"/>
      <c r="G51" s="18">
        <f t="shared" ref="G51:G52" si="4">F51*E51</f>
        <v>0</v>
      </c>
    </row>
    <row r="52" spans="2:7" ht="32.25" thickBot="1" x14ac:dyDescent="0.3">
      <c r="B52" s="9">
        <v>7.03</v>
      </c>
      <c r="C52" s="10" t="s">
        <v>62</v>
      </c>
      <c r="D52" s="6" t="s">
        <v>9</v>
      </c>
      <c r="E52" s="6">
        <v>53</v>
      </c>
      <c r="F52" s="59"/>
      <c r="G52" s="18">
        <f t="shared" si="4"/>
        <v>0</v>
      </c>
    </row>
    <row r="53" spans="2:7" ht="19.5" thickBot="1" x14ac:dyDescent="0.3">
      <c r="B53" s="34" t="s">
        <v>25</v>
      </c>
      <c r="C53" s="34"/>
      <c r="D53" s="34"/>
      <c r="E53" s="34"/>
      <c r="F53" s="34"/>
      <c r="G53" s="15">
        <f>SUM(G50:G52)</f>
        <v>0</v>
      </c>
    </row>
    <row r="54" spans="2:7" ht="21.75" thickBot="1" x14ac:dyDescent="0.4">
      <c r="B54" s="4">
        <v>8</v>
      </c>
      <c r="C54" s="32" t="s">
        <v>54</v>
      </c>
      <c r="D54" s="32"/>
      <c r="E54" s="32"/>
      <c r="F54" s="32"/>
      <c r="G54" s="32"/>
    </row>
    <row r="55" spans="2:7" ht="19.5" thickBot="1" x14ac:dyDescent="0.3">
      <c r="B55" s="33" t="s">
        <v>55</v>
      </c>
      <c r="C55" s="33"/>
      <c r="D55" s="33"/>
      <c r="E55" s="33"/>
      <c r="F55" s="33"/>
      <c r="G55" s="33"/>
    </row>
    <row r="56" spans="2:7" ht="16.5" thickBot="1" x14ac:dyDescent="0.3">
      <c r="B56" s="9">
        <v>8.01</v>
      </c>
      <c r="C56" s="10" t="s">
        <v>63</v>
      </c>
      <c r="D56" s="6" t="s">
        <v>13</v>
      </c>
      <c r="E56" s="6">
        <v>6</v>
      </c>
      <c r="F56" s="59"/>
      <c r="G56" s="18">
        <f>F56*E56</f>
        <v>0</v>
      </c>
    </row>
    <row r="57" spans="2:7" ht="16.5" thickBot="1" x14ac:dyDescent="0.3">
      <c r="B57" s="9">
        <v>8.02</v>
      </c>
      <c r="C57" s="10" t="s">
        <v>34</v>
      </c>
      <c r="D57" s="6" t="s">
        <v>10</v>
      </c>
      <c r="E57" s="6">
        <v>5</v>
      </c>
      <c r="F57" s="59"/>
      <c r="G57" s="18">
        <f t="shared" ref="G57:G60" si="5">F57*E57</f>
        <v>0</v>
      </c>
    </row>
    <row r="58" spans="2:7" ht="16.5" thickBot="1" x14ac:dyDescent="0.3">
      <c r="B58" s="9">
        <v>8.0299999999999994</v>
      </c>
      <c r="C58" s="10" t="s">
        <v>38</v>
      </c>
      <c r="D58" s="6" t="s">
        <v>10</v>
      </c>
      <c r="E58" s="6">
        <v>1</v>
      </c>
      <c r="F58" s="59"/>
      <c r="G58" s="18">
        <f t="shared" si="5"/>
        <v>0</v>
      </c>
    </row>
    <row r="59" spans="2:7" ht="16.5" thickBot="1" x14ac:dyDescent="0.3">
      <c r="B59" s="9">
        <v>8.0399999999999991</v>
      </c>
      <c r="C59" s="10" t="s">
        <v>35</v>
      </c>
      <c r="D59" s="6" t="s">
        <v>10</v>
      </c>
      <c r="E59" s="6">
        <v>2</v>
      </c>
      <c r="F59" s="59"/>
      <c r="G59" s="18">
        <f t="shared" si="5"/>
        <v>0</v>
      </c>
    </row>
    <row r="60" spans="2:7" ht="16.5" thickBot="1" x14ac:dyDescent="0.3">
      <c r="B60" s="9">
        <v>8.0500000000000007</v>
      </c>
      <c r="C60" s="10" t="s">
        <v>44</v>
      </c>
      <c r="D60" s="6" t="s">
        <v>10</v>
      </c>
      <c r="E60" s="6">
        <v>7</v>
      </c>
      <c r="F60" s="59"/>
      <c r="G60" s="18">
        <f t="shared" si="5"/>
        <v>0</v>
      </c>
    </row>
    <row r="61" spans="2:7" ht="19.5" thickBot="1" x14ac:dyDescent="0.35">
      <c r="B61" s="46" t="s">
        <v>36</v>
      </c>
      <c r="C61" s="46"/>
      <c r="D61" s="46"/>
      <c r="E61" s="46"/>
      <c r="F61" s="46"/>
      <c r="G61" s="15">
        <f>SUM(G56:G60)</f>
        <v>0</v>
      </c>
    </row>
    <row r="62" spans="2:7" ht="54.75" customHeight="1" thickBot="1" x14ac:dyDescent="0.3">
      <c r="B62" s="7"/>
      <c r="C62" s="7" t="s">
        <v>37</v>
      </c>
      <c r="D62" s="5"/>
      <c r="E62" s="5"/>
      <c r="F62" s="19"/>
      <c r="G62" s="19"/>
    </row>
    <row r="63" spans="2:7" ht="56.25" customHeight="1" thickTop="1" thickBot="1" x14ac:dyDescent="0.3">
      <c r="B63" s="7"/>
      <c r="C63" s="45" t="s">
        <v>74</v>
      </c>
      <c r="D63" s="45"/>
      <c r="E63" s="47">
        <f>G61+G53+G47+G41+G36+G32+G23+G15</f>
        <v>0</v>
      </c>
      <c r="F63" s="48"/>
      <c r="G63" s="49"/>
    </row>
    <row r="64" spans="2:7" ht="56.25" customHeight="1" thickTop="1" thickBot="1" x14ac:dyDescent="0.3">
      <c r="B64" s="7"/>
      <c r="C64" s="50" t="s">
        <v>51</v>
      </c>
      <c r="D64" s="51"/>
      <c r="E64" s="51"/>
      <c r="F64" s="51"/>
      <c r="G64" s="52"/>
    </row>
    <row r="65" spans="2:7" ht="57.75" customHeight="1" thickTop="1" thickBot="1" x14ac:dyDescent="0.3">
      <c r="B65" s="7"/>
      <c r="C65" s="53" t="s">
        <v>39</v>
      </c>
      <c r="D65" s="53"/>
      <c r="E65" s="53"/>
      <c r="F65" s="53"/>
      <c r="G65" s="53"/>
    </row>
    <row r="66" spans="2:7" ht="30" customHeight="1" thickTop="1" x14ac:dyDescent="0.25">
      <c r="B66" s="7"/>
      <c r="C66" s="54"/>
      <c r="D66" s="55"/>
      <c r="E66" s="55"/>
      <c r="F66" s="56"/>
      <c r="G66" s="56"/>
    </row>
    <row r="67" spans="2:7" ht="30" customHeight="1" x14ac:dyDescent="0.3">
      <c r="C67" s="57"/>
      <c r="D67" s="57"/>
      <c r="E67" s="57"/>
      <c r="F67" s="58"/>
      <c r="G67" s="58"/>
    </row>
    <row r="68" spans="2:7" ht="30" customHeight="1" x14ac:dyDescent="0.3">
      <c r="C68" s="57" t="s">
        <v>42</v>
      </c>
      <c r="D68" s="57"/>
      <c r="E68" s="57"/>
      <c r="F68" s="58"/>
      <c r="G68" s="58"/>
    </row>
    <row r="69" spans="2:7" ht="30" customHeight="1" x14ac:dyDescent="0.3">
      <c r="C69" s="57"/>
      <c r="D69" s="57"/>
      <c r="E69" s="57"/>
      <c r="F69" s="58"/>
      <c r="G69" s="58"/>
    </row>
    <row r="70" spans="2:7" ht="30" customHeight="1" x14ac:dyDescent="0.3">
      <c r="C70" s="57" t="s">
        <v>53</v>
      </c>
      <c r="D70" s="57"/>
      <c r="E70" s="57"/>
      <c r="F70" s="58"/>
      <c r="G70" s="58"/>
    </row>
    <row r="71" spans="2:7" ht="30" customHeight="1" x14ac:dyDescent="0.3">
      <c r="C71" s="57"/>
      <c r="D71" s="57"/>
      <c r="E71" s="57"/>
      <c r="F71" s="58"/>
      <c r="G71" s="58"/>
    </row>
    <row r="72" spans="2:7" ht="30" customHeight="1" x14ac:dyDescent="0.3">
      <c r="C72" s="57" t="s">
        <v>41</v>
      </c>
      <c r="D72" s="57"/>
      <c r="E72" s="57"/>
      <c r="F72" s="58"/>
      <c r="G72" s="58"/>
    </row>
    <row r="73" spans="2:7" ht="30" customHeight="1" x14ac:dyDescent="0.3">
      <c r="C73" s="57"/>
      <c r="D73" s="57"/>
      <c r="E73" s="57"/>
      <c r="F73" s="58"/>
      <c r="G73" s="58"/>
    </row>
    <row r="74" spans="2:7" ht="30" customHeight="1" x14ac:dyDescent="0.3">
      <c r="C74" s="57" t="s">
        <v>40</v>
      </c>
      <c r="D74" s="57"/>
      <c r="E74" s="57"/>
      <c r="F74" s="58"/>
      <c r="G74" s="58"/>
    </row>
    <row r="75" spans="2:7" ht="30" customHeight="1" x14ac:dyDescent="0.3">
      <c r="C75" s="12"/>
      <c r="D75" s="12"/>
      <c r="E75" s="12"/>
      <c r="F75" s="20"/>
      <c r="G75" s="20"/>
    </row>
    <row r="76" spans="2:7" ht="30" customHeight="1" x14ac:dyDescent="0.25">
      <c r="F76" s="43" t="s">
        <v>52</v>
      </c>
      <c r="G76" s="44"/>
    </row>
  </sheetData>
  <sheetProtection algorithmName="SHA-512" hashValue="Ov9l96Z9/xLYpaFJjAMGHOyDEk76lZh05RjHqpLYGhHjQmZqAcK6A75YjsdciE/tsP+LngEeYhsu+o3n+Ihgkw==" saltValue="BlgH2ynDsfHCcChTuAmUwA==" spinCount="100000" sheet="1" objects="1" scenarios="1"/>
  <mergeCells count="34">
    <mergeCell ref="F76:G76"/>
    <mergeCell ref="C65:G65"/>
    <mergeCell ref="B53:F53"/>
    <mergeCell ref="B38:G38"/>
    <mergeCell ref="C63:D63"/>
    <mergeCell ref="C42:G42"/>
    <mergeCell ref="C48:G48"/>
    <mergeCell ref="B61:F61"/>
    <mergeCell ref="C64:G64"/>
    <mergeCell ref="E63:G63"/>
    <mergeCell ref="B2:G6"/>
    <mergeCell ref="C16:G16"/>
    <mergeCell ref="B15:F15"/>
    <mergeCell ref="D8:G8"/>
    <mergeCell ref="C8:C9"/>
    <mergeCell ref="C10:G10"/>
    <mergeCell ref="B11:G11"/>
    <mergeCell ref="B8:B9"/>
    <mergeCell ref="B7:G7"/>
    <mergeCell ref="B17:G17"/>
    <mergeCell ref="B23:F23"/>
    <mergeCell ref="B34:G34"/>
    <mergeCell ref="C54:G54"/>
    <mergeCell ref="B55:G55"/>
    <mergeCell ref="B49:G49"/>
    <mergeCell ref="B25:G25"/>
    <mergeCell ref="B32:F32"/>
    <mergeCell ref="B36:F36"/>
    <mergeCell ref="B47:F47"/>
    <mergeCell ref="C24:G24"/>
    <mergeCell ref="C33:G33"/>
    <mergeCell ref="C37:G37"/>
    <mergeCell ref="B41:F41"/>
    <mergeCell ref="B43:G43"/>
  </mergeCells>
  <pageMargins left="0.28000000000000003" right="0.47" top="0.75" bottom="0" header="0.3" footer="0.3"/>
  <pageSetup paperSize="9" scale="50"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2024-02-14T13:44:05Z</dcterms:modified>
</cp:coreProperties>
</file>