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EA5B38E4-A62D-46F3-A1CD-FA9EE5A7650A}"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7" i="1" l="1"/>
  <c r="G65" i="1"/>
  <c r="G61" i="1"/>
  <c r="G62" i="1"/>
  <c r="G63" i="1"/>
  <c r="G64" i="1"/>
  <c r="G60" i="1"/>
  <c r="G57" i="1"/>
  <c r="G55" i="1"/>
  <c r="G56" i="1"/>
  <c r="G54" i="1"/>
  <c r="G51" i="1"/>
  <c r="G49" i="1"/>
  <c r="G50" i="1"/>
  <c r="G48" i="1"/>
  <c r="G45" i="1"/>
  <c r="G44" i="1"/>
  <c r="G43" i="1"/>
  <c r="G40" i="1"/>
  <c r="G39" i="1"/>
  <c r="G36" i="1"/>
  <c r="G30" i="1"/>
  <c r="G31" i="1"/>
  <c r="G32" i="1"/>
  <c r="G33" i="1"/>
  <c r="G34" i="1"/>
  <c r="G35" i="1"/>
  <c r="G29" i="1"/>
  <c r="G26" i="1"/>
  <c r="G25" i="1"/>
  <c r="G20" i="1"/>
  <c r="G21" i="1"/>
  <c r="G22" i="1"/>
  <c r="G23" i="1"/>
  <c r="G24" i="1"/>
  <c r="G19" i="1"/>
  <c r="G16" i="1"/>
  <c r="G13" i="1"/>
  <c r="G14" i="1"/>
  <c r="G15" i="1"/>
  <c r="G12" i="1"/>
</calcChain>
</file>

<file path=xl/sharedStrings.xml><?xml version="1.0" encoding="utf-8"?>
<sst xmlns="http://schemas.openxmlformats.org/spreadsheetml/2006/main" count="107" uniqueCount="81">
  <si>
    <t xml:space="preserve">البند </t>
  </si>
  <si>
    <t>المواصفات</t>
  </si>
  <si>
    <t>الوحدة</t>
  </si>
  <si>
    <t xml:space="preserve">الكميات </t>
  </si>
  <si>
    <t xml:space="preserve">أعمال الحفريات والردميات </t>
  </si>
  <si>
    <t>م.ط</t>
  </si>
  <si>
    <t xml:space="preserve">  </t>
  </si>
  <si>
    <t>م³</t>
  </si>
  <si>
    <t xml:space="preserve">أعمال الخرسانات </t>
  </si>
  <si>
    <t>يتم العمل حسب المواصفات الفنية اللازمة واصول الصنعة السعر يشمل عمل الفرم اللازمة لاعطاء سطح املس نظيف وكل المواد اللازمة من أسمنت وحديد تسليح وغيره</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</si>
  <si>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</si>
  <si>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</si>
  <si>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</si>
  <si>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</si>
  <si>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</si>
  <si>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</si>
  <si>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</si>
  <si>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</si>
  <si>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</si>
  <si>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يتم عمل البياض من الاسمنت البورتلاندي والرملة الناعمة الخالية من التربة الطينية والسعر يشمل نظافة الحوائط وتوضيب الفتحات 
والسعر يشمل ايضا  الكتوفة والمعابر  يقاس البياض الداخلي بدون خصم الفتحات وتيتم خصم الفتحات في البياض الخارجي يتم العمل حسب المواصفات الفنية وأصول الصنعة وتوجيهات الاستشاري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</si>
  <si>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</si>
  <si>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</si>
  <si>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</si>
  <si>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</si>
  <si>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</si>
  <si>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</si>
  <si>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</si>
  <si>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</si>
  <si>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</si>
  <si>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 xml:space="preserve">يتم عمل السقوفات حسب المواصفات الفنية والمواد عالية الجودة السعر يشمل المواسير والزنك والمسامير والعازل ويشمل ايضا كل اعمال اللحام والقطع والتوضيب والبرشمة والرباط والطلاء حسب المواصفات واصول الصنعة وتوجيهات المهندس الاستشاري  </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</si>
  <si>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</si>
  <si>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</si>
  <si>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</si>
  <si>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</si>
  <si>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الخارج  لدورات المياه والحائط الساتر بخلطة مونة اسمنتية  1:8</t>
  </si>
  <si>
    <t>توريد وعمل بياض من الداخل  لدورات المياه بخلطة مونة اسمنتية  1:6</t>
  </si>
  <si>
    <t xml:space="preserve">توريد وتركيب مقعد شرقي من الرخام  من تركيب ماسورة 3 بوصة في السقفة اسفل المقعد </t>
  </si>
  <si>
    <t>جملة أعمال السباكة</t>
  </si>
  <si>
    <t xml:space="preserve">     </t>
  </si>
  <si>
    <t xml:space="preserve">توريد وتركيب مقعد ستون لذوي الاحتياجات الخاصة </t>
  </si>
  <si>
    <t>توريد وعمل ردميات بالتربة الصخرية داخل مساحة الساتر  على طبقات
 كل 15 سم بارتفاع 50 سم مع الرش والمندلة الجيدة</t>
  </si>
  <si>
    <t>الجملة بالحروف</t>
  </si>
  <si>
    <t>توريد وعمل تجليد  مباني بالطوب الاحمر نمرة 1 سمك طوبة ونصف بالمونة الاسمنتية خلط 1:8   داخل حوض التحليل لعدد 2 غرف حسب الرسومات المرفقة واصول الصنعة وتوجيهات المهندس الاستشاري .</t>
  </si>
  <si>
    <t xml:space="preserve">توريد وعمل مباني  لدورات المياه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</si>
  <si>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50سم  مع مراعاة الميلان بالمونة الاسمنتية خلط 1:8</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</si>
  <si>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</si>
  <si>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سيراميك أرضيات بأبعاد 20*20 (راس الخيمة ) السعر يشمل المعالجة بالاسمنت الابيض </t>
  </si>
  <si>
    <t xml:space="preserve">توريد وتركيب وزرة  سيراميك أرضيات بأرتفاع 10 سم  (راس الخيمة ) السعر يشمل المعالجة بالاسمنت الابيض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</si>
  <si>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</si>
  <si>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</si>
  <si>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توريد وتنفيذ خرسانة مسلحة لسقف حوض التخمير سمك 15 سم بحديد تسليح 12 ملم في الاتجاهين  كل 15 سم مع عمل  حسب الرسومات  .</t>
  </si>
  <si>
    <t xml:space="preserve">توريد وصب أغطية منهول بأبعاد 60*60 سم من خرسانة مسلحة  بحديد تسليح 12 ملم في اتجاهين كل 15 سم  بنسبة خلط 1:2:4 مع عمل مقبض مع التخديم والتشطيب الجيد حسب اصول الصنعة </t>
  </si>
  <si>
    <t>توريد وتنفيد بيم مستمر للعتب  بأبعاد (20*15 سم ) بحديد 4 سيخات  12 ملم  وكانات 8 ملم كل 25 سم بنسبة خلط 1:2:4</t>
  </si>
  <si>
    <t xml:space="preserve">توريد وتركيب باب ضلفة واحدة بأبعاد 0.80*2.20 م من المواسير 3*6 سمك 1 ملم للحلق ومواسير 2.5*5 ملم للضلف والتجليد بالصاج المحير مع عمل الاكسندا بالمناور السعر تركيب ترابيس 6 بوصة للابواب وترباس قفل من الخارج مع عمل المقابض والعزل والطلاء </t>
  </si>
  <si>
    <t xml:space="preserve">توريد وتركيب منور بأبعاد 40*40 سم من المواسير 2*4 سمك 1ملم وعمل حلية على شكل شبك من السيخ السادة 3 لينية وتركيب النمل الناعم والخشن مع العزل والطلاء بالبوهية </t>
  </si>
  <si>
    <t>توريد وعمل دهان ثلاثة طبقات  من البوماستيك ( ماركة المهندس  ) 
بعد عمل البطانة بالطلية الحريرية والتنعيم والصنفرة الجيدة  مع عمل حزام بالبوهية الزيتية بارتفاع 1.5 م يتم اختيار اللون لا حقا يتم حسب توجيهات الاستشاري .</t>
  </si>
  <si>
    <t xml:space="preserve">توريد وعمل دهان ثلاثة طبقات من الخارج بالبوماستيك (ماركة المهندس ) 
بعد عمل بطانة بالجير الحى يتم اختيار اللون لاحقا حسب توجيهات الاستشاري </t>
  </si>
  <si>
    <t xml:space="preserve">الكمية </t>
  </si>
  <si>
    <t>عمل حفريات  حوض التحليل  بأبعاد (3.5*6)  م وعمق 3.5  م  مع ازالة ناتج الحفر بعيدا عن الموقع  حسب الرسومات الفنية .</t>
  </si>
  <si>
    <t>توريد وتركيب ماسورة تهوية 4 بوصة PVC ارتفاع 3 م مع تركيب الغطاء والنملي الناعم .</t>
  </si>
  <si>
    <t>توريد وعمل بيم  لسقفة حوض التحليل  بأبعاد 30*30 سم   من حديد تسليح 12 ملم وكانات 8 ملم كل 25 سم بنسبة خلط 1:3:6  ويمتد حتى يشمل الحائط الحارجي للمر الساتر السعر يشمل المعالجة بالمياه لمدة اسبوع .</t>
  </si>
  <si>
    <t>حفر أساس شريطي للحائط الساتر الأمامي  بعرض 50 سم وعمق 60 سم يشمل مدرج دوي الاحتياجات الخاصة  مع ازالة الناتج الحفر بعيدا عن الموقع حسب الرسومات المرفقة .</t>
  </si>
  <si>
    <t xml:space="preserve">توريد وتنفيذ خرسانة مسلحة لقاعدة المرحاض داخل حوض التحليل  سمك 15 سم بحديد تسليح 12 ملم في الاتجاهين كل 15 سم بنسبة خلط 1:2:4 السعر يشمل المعالجة بالمياه لمدة اسبوع </t>
  </si>
  <si>
    <t>توريد وعمل   فرشة خرسانة بيضاء داخل مساحة الساتر وبسطة مدرج ذوي الاحتاجات الخاصة سمك 10 سم بنسبة خلطة 1:3:6</t>
  </si>
  <si>
    <t xml:space="preserve">توريد وعمل قصة   لحوائط الساتر الخارجي ومدرج ذوي الاحتياجات الخاصة  بالطوب الاحمر سمك طوبة ونصف وارتفاع  50 سم (حسب الشيرب) بالمونة الأسمنتية  خلط 1:8 </t>
  </si>
  <si>
    <t>توريد وتركيب خط مياة من مواسير PPR 3/4  بطول كلي 12 متر مع تركيب عدد (4 ) حنفية 3/4  بوصة انجليزية حنفية واحدة لكل دورة مياه  السعر يشمل تركيب بلف 3/4 وكافة المتطلبات من جلب واكواع وتي حسب اصول الصنعة .</t>
  </si>
  <si>
    <t>توريد وتركيب لمبة 20 واط مع ملحقاتها LED</t>
  </si>
  <si>
    <t>توريد وتنفيذ اساسات حجرية (لبشة) من الحجر الجرانيت للحائط الساتر ومدرج ذوي الاحتياجات الخاصة  ( بعرض 50 سم وعمق 60 سم ) توضع على مراحل وتخوض كل مرحلة لوحدها حتى مستوى سطح الارض باستخدام مونة اسمنتية .</t>
  </si>
  <si>
    <t xml:space="preserve">توريد وعمل رامب لذوي الاحتياجات الخاصة من الطوب الاحمر سمك طوبة ونصف  والمونة الاسمنتية 1:8 مع عمل فرشة خرسانة بيضاء سمك 10 سم بنسبة ميلان 10:1  مع عمل بيم مقلوب في بداية الرامب  من الخرسانة المسلحة  خلط 1:3:6 بأبعاد 20 *20 سم وطول 120 سم بحديد تسليح 12 ملم وكانات 8 ملم كل 25 سم مع تركيب مقبض أيادي من المواسير المدورة 1.5 بوصة سمك 1 ملم عدد 13 قائم بارتفاع 80 سم   حسب الرسومات المرفقة </t>
  </si>
  <si>
    <t xml:space="preserve">توريد وعمل دهان عازل للمياه (ممبرين  ) للقاعدة وعازل (بيتومين ) للحوائط  داخل حوض التخمير وذلك حسب اصول الصنعة وتوجيهات المهندس المشرف  </t>
  </si>
  <si>
    <r>
      <t xml:space="preserve">
 </t>
    </r>
    <r>
      <rPr>
        <b/>
        <u/>
        <sz val="24"/>
        <color theme="1"/>
        <rFont val="Calibri"/>
        <family val="2"/>
        <scheme val="minor"/>
      </rPr>
      <t xml:space="preserve">
منظمة رعاية الطفولة 
مكتب ولاية سنار 
EU inclusive quality education for the most vulnerable children in Sudan</t>
    </r>
    <r>
      <rPr>
        <b/>
        <sz val="24"/>
        <color theme="1"/>
        <rFont val="Calibri"/>
        <family val="2"/>
        <scheme val="minor"/>
      </rPr>
      <t xml:space="preserve">
</t>
    </r>
    <r>
      <rPr>
        <b/>
        <sz val="24"/>
        <color theme="1"/>
        <rFont val="Calibri Light"/>
        <family val="2"/>
        <scheme val="major"/>
      </rPr>
      <t xml:space="preserve">          </t>
    </r>
  </si>
  <si>
    <r>
      <rPr>
        <b/>
        <u/>
        <sz val="24"/>
        <color theme="1"/>
        <rFont val="Calibri"/>
        <family val="2"/>
        <scheme val="minor"/>
      </rPr>
      <t xml:space="preserve"> -جدول كميات ومواصفات تشييد عدد (2) وحدة مرحاض (4 عيون)  
مدرسة الخليفة عبدالله- قرى-ودالنيل   </t>
    </r>
    <r>
      <rPr>
        <b/>
        <sz val="20"/>
        <color theme="1"/>
        <rFont val="Calibri"/>
        <family val="2"/>
        <scheme val="minor"/>
      </rPr>
      <t xml:space="preserve">
</t>
    </r>
    <r>
      <rPr>
        <b/>
        <sz val="14"/>
        <color theme="1"/>
        <rFont val="Calibri"/>
        <family val="2"/>
        <scheme val="minor"/>
      </rPr>
      <t xml:space="preserve">*ملحوظة : هذه الكميات لعدد (2) وحدة مرحاض 4 عيون منفصلتين </t>
    </r>
  </si>
  <si>
    <t>الفترة الزمنية :......................................................................................................</t>
  </si>
  <si>
    <t>اسم الشركة :.........................................................................      الختم :..........................................................</t>
  </si>
  <si>
    <t>اسم المندوب:..................................................................................التوقيع :.........................................................</t>
  </si>
  <si>
    <t>العنوان :........................................................................................</t>
  </si>
  <si>
    <t>التلفون:..........................................................................................</t>
  </si>
  <si>
    <t xml:space="preserve">م. عزام ابراهيم محمد توم 
مشرف الانشاءات </t>
  </si>
  <si>
    <t>سعر الوحدة USD</t>
  </si>
  <si>
    <t>الجملة USD</t>
  </si>
  <si>
    <t>جملة التكلفة الكلية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</si>
</sst>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name val="Calibri"/>
      <family val="2"/>
      <scheme val="minor"/>
    </font>
    <font>
      <b/>
      <sz val="12"/>
      <color theme="1"/>
      <name val="Calibri"/>
      <family val="2"/>
      <scheme val="minor"/>
    </font>
    <font>
      <sz val="11"/>
      <color theme="1"/>
      <name val="Calibri"/>
      <family val="2"/>
      <scheme val="minor"/>
    </font>
    <font>
      <b/>
      <sz val="20"/>
      <color theme="1"/>
      <name val="Calibri"/>
      <family val="2"/>
      <scheme val="minor"/>
    </font>
    <font>
      <b/>
      <sz val="24"/>
      <color theme="1"/>
      <name val="Calibri"/>
      <family val="2"/>
      <scheme val="minor"/>
    </font>
    <font>
      <b/>
      <u/>
      <sz val="24"/>
      <color theme="1"/>
      <name val="Calibri"/>
      <family val="2"/>
      <scheme val="minor"/>
    </font>
    <font>
      <b/>
      <sz val="24"/>
      <color theme="1"/>
      <name val="Calibri Light"/>
      <family val="2"/>
      <scheme val="major"/>
    </font>
    <font>
      <b/>
      <sz val="18"/>
      <name val="Calibri"/>
      <family val="2"/>
      <scheme val="minor"/>
    </font>
    <font>
      <b/>
      <sz val="16"/>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thin">
        <color indexed="64"/>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s>
  <cellStyleXfs count="2">
    <xf numFmtId="0" fontId="0" fillId="0" borderId="0"/>
    <xf numFmtId="43" fontId="7" fillId="0" borderId="0" applyFont="0" applyFill="0" applyBorder="0" applyAlignment="0" applyProtection="0"/>
  </cellStyleXfs>
  <cellXfs count="68">
    <xf numFmtId="0" fontId="0" fillId="0" borderId="0" xfId="0"/>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right" vertical="top"/>
    </xf>
    <xf numFmtId="2" fontId="1" fillId="0" borderId="1" xfId="0" applyNumberFormat="1" applyFont="1" applyBorder="1" applyAlignment="1">
      <alignment horizontal="center" vertical="center"/>
    </xf>
    <xf numFmtId="0" fontId="5" fillId="0" borderId="2" xfId="0" applyFont="1" applyBorder="1" applyAlignment="1">
      <alignment horizontal="center" vertical="center" wrapText="1"/>
    </xf>
    <xf numFmtId="0" fontId="6" fillId="0" borderId="1" xfId="0" applyFont="1" applyBorder="1" applyAlignment="1">
      <alignment horizontal="center" vertical="center"/>
    </xf>
    <xf numFmtId="0" fontId="1" fillId="0" borderId="0" xfId="0" applyFont="1"/>
    <xf numFmtId="0" fontId="2" fillId="0" borderId="0" xfId="0" applyFont="1"/>
    <xf numFmtId="3" fontId="0" fillId="0" borderId="0" xfId="0" applyNumberFormat="1"/>
    <xf numFmtId="43" fontId="0" fillId="0" borderId="0" xfId="1" applyFont="1"/>
    <xf numFmtId="164" fontId="1" fillId="0" borderId="1" xfId="1" applyNumberFormat="1" applyFont="1" applyBorder="1"/>
    <xf numFmtId="164" fontId="0" fillId="0" borderId="0" xfId="1" applyNumberFormat="1" applyFont="1" applyAlignment="1">
      <alignment horizontal="center" vertical="top"/>
    </xf>
    <xf numFmtId="164" fontId="6" fillId="0" borderId="1" xfId="1" applyNumberFormat="1" applyFont="1" applyBorder="1" applyAlignment="1">
      <alignment horizontal="center" vertical="center"/>
    </xf>
    <xf numFmtId="164" fontId="6" fillId="0" borderId="1" xfId="1" applyNumberFormat="1" applyFont="1" applyBorder="1"/>
    <xf numFmtId="164" fontId="5" fillId="0" borderId="2" xfId="1" applyNumberFormat="1" applyFont="1" applyBorder="1" applyAlignment="1">
      <alignment horizontal="center" vertical="center"/>
    </xf>
    <xf numFmtId="164" fontId="2" fillId="0" borderId="0" xfId="1" applyNumberFormat="1" applyFont="1"/>
    <xf numFmtId="164" fontId="0" fillId="0" borderId="0" xfId="1" applyNumberFormat="1" applyFont="1"/>
    <xf numFmtId="164" fontId="1" fillId="0" borderId="1" xfId="1" applyNumberFormat="1" applyFont="1" applyBorder="1" applyAlignment="1">
      <alignment horizontal="center" vertical="center"/>
    </xf>
    <xf numFmtId="164" fontId="6" fillId="0" borderId="1" xfId="1" applyNumberFormat="1" applyFont="1" applyBorder="1" applyAlignment="1">
      <alignment horizontal="center" vertical="center" wrapText="1"/>
    </xf>
    <xf numFmtId="164" fontId="1" fillId="0" borderId="1" xfId="1" applyNumberFormat="1" applyFont="1" applyBorder="1" applyAlignment="1">
      <alignment vertical="center"/>
    </xf>
    <xf numFmtId="164" fontId="6" fillId="0" borderId="1" xfId="1" applyNumberFormat="1" applyFont="1" applyBorder="1" applyAlignment="1">
      <alignment horizontal="right" vertical="top" wrapText="1"/>
    </xf>
    <xf numFmtId="2" fontId="1" fillId="0" borderId="3" xfId="0" applyNumberFormat="1" applyFont="1" applyBorder="1"/>
    <xf numFmtId="0" fontId="2" fillId="2" borderId="6" xfId="0" applyFont="1" applyFill="1" applyBorder="1" applyAlignment="1">
      <alignment horizontal="center"/>
    </xf>
    <xf numFmtId="164" fontId="2" fillId="2" borderId="6" xfId="1" applyNumberFormat="1" applyFont="1" applyFill="1" applyBorder="1" applyAlignment="1">
      <alignment horizontal="center"/>
    </xf>
    <xf numFmtId="2" fontId="2"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center" vertical="center"/>
    </xf>
    <xf numFmtId="164" fontId="0" fillId="0" borderId="0" xfId="0" applyNumberFormat="1"/>
    <xf numFmtId="0" fontId="2" fillId="0" borderId="1" xfId="0" applyFont="1" applyBorder="1" applyAlignment="1">
      <alignment wrapText="1"/>
    </xf>
    <xf numFmtId="0" fontId="2" fillId="0" borderId="1" xfId="0" applyFont="1" applyBorder="1" applyAlignment="1">
      <alignment vertical="top" wrapText="1"/>
    </xf>
    <xf numFmtId="164" fontId="2" fillId="0" borderId="1" xfId="1" applyNumberFormat="1" applyFont="1" applyBorder="1"/>
    <xf numFmtId="0" fontId="12" fillId="2" borderId="4" xfId="0" applyFont="1" applyFill="1" applyBorder="1" applyAlignment="1">
      <alignment horizontal="center" vertical="center"/>
    </xf>
    <xf numFmtId="164" fontId="5" fillId="2" borderId="7" xfId="0" applyNumberFormat="1" applyFont="1" applyFill="1" applyBorder="1" applyAlignment="1">
      <alignment horizontal="center" vertical="center"/>
    </xf>
    <xf numFmtId="164" fontId="5" fillId="2" borderId="8" xfId="0" applyNumberFormat="1" applyFont="1" applyFill="1" applyBorder="1" applyAlignment="1">
      <alignment horizontal="center" vertical="center"/>
    </xf>
    <xf numFmtId="164" fontId="5" fillId="2" borderId="5" xfId="0" applyNumberFormat="1" applyFont="1" applyFill="1" applyBorder="1" applyAlignment="1">
      <alignment horizontal="center" vertical="center"/>
    </xf>
    <xf numFmtId="164" fontId="1" fillId="0" borderId="0" xfId="1" applyNumberFormat="1" applyFont="1" applyAlignment="1">
      <alignment horizontal="center" wrapText="1"/>
    </xf>
    <xf numFmtId="164" fontId="1" fillId="0" borderId="0" xfId="1" applyNumberFormat="1" applyFont="1" applyAlignment="1">
      <alignment horizontal="center"/>
    </xf>
    <xf numFmtId="0" fontId="8" fillId="0" borderId="0" xfId="0" applyFont="1" applyAlignment="1">
      <alignment horizontal="center" vertical="center" wrapText="1"/>
    </xf>
    <xf numFmtId="0" fontId="8" fillId="0" borderId="0" xfId="0" applyFont="1" applyAlignment="1">
      <alignment horizontal="center" vertical="center"/>
    </xf>
    <xf numFmtId="2" fontId="3"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3" fillId="0" borderId="1" xfId="0" applyFont="1" applyBorder="1" applyAlignment="1">
      <alignment horizontal="right" wrapText="1"/>
    </xf>
    <xf numFmtId="0" fontId="3" fillId="0" borderId="1" xfId="0" applyFont="1" applyBorder="1" applyAlignment="1">
      <alignment horizontal="right"/>
    </xf>
    <xf numFmtId="0" fontId="3" fillId="0" borderId="1" xfId="0" applyFont="1" applyBorder="1" applyAlignment="1">
      <alignment horizontal="center"/>
    </xf>
    <xf numFmtId="0" fontId="9" fillId="0" borderId="0" xfId="0" applyFont="1" applyAlignment="1">
      <alignment horizontal="center" wrapText="1"/>
    </xf>
    <xf numFmtId="0" fontId="3" fillId="0" borderId="1" xfId="0" applyFont="1" applyBorder="1" applyAlignment="1">
      <alignment horizontal="right" vertical="center"/>
    </xf>
    <xf numFmtId="0" fontId="2" fillId="0" borderId="1" xfId="0" applyFont="1" applyBorder="1" applyAlignment="1">
      <alignment horizontal="center" vertical="center"/>
    </xf>
    <xf numFmtId="0" fontId="2" fillId="2" borderId="6" xfId="0" applyFont="1" applyFill="1" applyBorder="1" applyAlignment="1">
      <alignment horizontal="center"/>
    </xf>
    <xf numFmtId="0" fontId="2" fillId="2" borderId="6" xfId="0" applyFont="1" applyFill="1" applyBorder="1" applyAlignment="1">
      <alignment horizontal="center" vertical="center"/>
    </xf>
    <xf numFmtId="0" fontId="4" fillId="0" borderId="3" xfId="0" applyFont="1" applyBorder="1" applyAlignment="1">
      <alignment horizontal="right"/>
    </xf>
    <xf numFmtId="0" fontId="3" fillId="0" borderId="1" xfId="0" applyFont="1" applyBorder="1" applyAlignment="1">
      <alignment horizontal="right" vertical="top" wrapText="1"/>
    </xf>
    <xf numFmtId="0" fontId="8" fillId="0" borderId="0" xfId="0" applyFont="1" applyAlignment="1">
      <alignment horizontal="center" wrapText="1"/>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3" fillId="0" borderId="1" xfId="0" applyFont="1" applyBorder="1" applyAlignment="1">
      <alignment horizontal="right" vertical="center" wrapText="1"/>
    </xf>
    <xf numFmtId="0" fontId="12" fillId="2" borderId="7"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2" fillId="2" borderId="5" xfId="0" applyFont="1" applyFill="1" applyBorder="1" applyAlignment="1" applyProtection="1">
      <alignment horizontal="center" vertical="center"/>
      <protection locked="0"/>
    </xf>
    <xf numFmtId="0" fontId="13" fillId="2" borderId="4" xfId="0" applyFont="1" applyFill="1" applyBorder="1" applyAlignment="1" applyProtection="1">
      <alignment horizontal="right" vertical="top"/>
      <protection locked="0"/>
    </xf>
    <xf numFmtId="0" fontId="1" fillId="0" borderId="0" xfId="0" applyFont="1" applyProtection="1">
      <protection locked="0"/>
    </xf>
    <xf numFmtId="0" fontId="5" fillId="0" borderId="0" xfId="0" applyFont="1" applyAlignment="1" applyProtection="1">
      <alignment horizontal="center" vertical="center"/>
      <protection locked="0"/>
    </xf>
    <xf numFmtId="164" fontId="5" fillId="0" borderId="0" xfId="1" applyNumberFormat="1" applyFont="1" applyAlignment="1" applyProtection="1">
      <alignment horizontal="center" vertical="center"/>
      <protection locked="0"/>
    </xf>
    <xf numFmtId="0" fontId="2" fillId="0" borderId="0" xfId="0" applyFont="1" applyProtection="1">
      <protection locked="0"/>
    </xf>
    <xf numFmtId="164" fontId="2" fillId="0" borderId="0" xfId="1" applyNumberFormat="1" applyFont="1" applyProtection="1">
      <protection locked="0"/>
    </xf>
    <xf numFmtId="164" fontId="6" fillId="0" borderId="1" xfId="1" applyNumberFormat="1" applyFont="1" applyBorder="1" applyProtection="1">
      <protection locked="0"/>
    </xf>
    <xf numFmtId="164" fontId="2" fillId="0" borderId="1" xfId="1" applyNumberFormat="1" applyFont="1" applyBorder="1" applyProtection="1">
      <protection locked="0"/>
    </xf>
    <xf numFmtId="164" fontId="6" fillId="0" borderId="1" xfId="1" applyNumberFormat="1"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232587</xdr:colOff>
      <xdr:row>1</xdr:row>
      <xdr:rowOff>173188</xdr:rowOff>
    </xdr:from>
    <xdr:to>
      <xdr:col>2</xdr:col>
      <xdr:colOff>1949301</xdr:colOff>
      <xdr:row>5</xdr:row>
      <xdr:rowOff>338913</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a:fillRect/>
        </a:stretch>
      </xdr:blipFill>
      <xdr:spPr>
        <a:xfrm>
          <a:off x="9984802763" y="206415"/>
          <a:ext cx="2469854" cy="923295"/>
        </a:xfrm>
        <a:prstGeom prst="rect">
          <a:avLst/>
        </a:prstGeom>
      </xdr:spPr>
    </xdr:pic>
    <xdr:clientData/>
  </xdr:twoCellAnchor>
  <xdr:twoCellAnchor editAs="oneCell">
    <xdr:from>
      <xdr:col>6</xdr:col>
      <xdr:colOff>520700</xdr:colOff>
      <xdr:row>1</xdr:row>
      <xdr:rowOff>74630</xdr:rowOff>
    </xdr:from>
    <xdr:to>
      <xdr:col>6</xdr:col>
      <xdr:colOff>2430569</xdr:colOff>
      <xdr:row>5</xdr:row>
      <xdr:rowOff>1104899</xdr:rowOff>
    </xdr:to>
    <xdr:pic>
      <xdr:nvPicPr>
        <xdr:cNvPr id="3" name="Picture 2" descr="C:\Users\Ali Omer\Desktop\Photos\Logos\IMG-20190323-WA0001.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82842831" y="265130"/>
          <a:ext cx="1909869" cy="1792269"/>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87"/>
  <sheetViews>
    <sheetView rightToLeft="1" tabSelected="1" view="pageBreakPreview" topLeftCell="B62" zoomScale="82" zoomScaleNormal="75" zoomScaleSheetLayoutView="55" zoomScalePageLayoutView="20" workbookViewId="0">
      <selection activeCell="D70" sqref="D70"/>
    </sheetView>
  </sheetViews>
  <sheetFormatPr defaultRowHeight="15" x14ac:dyDescent="0.25"/>
  <cols>
    <col min="1" max="1" width="2.7109375" customWidth="1"/>
    <col min="2" max="2" width="11.28515625" customWidth="1"/>
    <col min="3" max="3" width="94" customWidth="1"/>
    <col min="4" max="4" width="21.7109375" customWidth="1"/>
    <col min="5" max="5" width="16" customWidth="1"/>
    <col min="6" max="6" width="25.140625" style="17" customWidth="1"/>
    <col min="7" max="7" width="37.140625" style="17" customWidth="1"/>
    <col min="8" max="8" width="2" customWidth="1"/>
    <col min="9" max="9" width="16.42578125" hidden="1" customWidth="1"/>
    <col min="10" max="10" width="9.140625" hidden="1" customWidth="1"/>
    <col min="11" max="11" width="3.42578125" customWidth="1"/>
    <col min="13" max="13" width="11.5703125" bestFit="1" customWidth="1"/>
    <col min="14" max="14" width="28.42578125" customWidth="1"/>
  </cols>
  <sheetData>
    <row r="1" spans="2:9" x14ac:dyDescent="0.25">
      <c r="B1" s="2"/>
      <c r="C1" s="1"/>
      <c r="D1" s="1"/>
      <c r="E1" s="1"/>
      <c r="F1" s="12"/>
      <c r="G1" s="12"/>
      <c r="H1" s="1"/>
      <c r="I1" s="1"/>
    </row>
    <row r="2" spans="2:9" x14ac:dyDescent="0.25">
      <c r="B2" s="45" t="s">
        <v>70</v>
      </c>
      <c r="C2" s="45"/>
      <c r="D2" s="45"/>
      <c r="E2" s="45"/>
      <c r="F2" s="45"/>
      <c r="G2" s="45"/>
      <c r="H2" s="1"/>
      <c r="I2" s="1"/>
    </row>
    <row r="3" spans="2:9" x14ac:dyDescent="0.25">
      <c r="B3" s="45"/>
      <c r="C3" s="45"/>
      <c r="D3" s="45"/>
      <c r="E3" s="45"/>
      <c r="F3" s="45"/>
      <c r="G3" s="45"/>
      <c r="H3" s="1"/>
      <c r="I3" s="1"/>
    </row>
    <row r="4" spans="2:9" x14ac:dyDescent="0.25">
      <c r="B4" s="45"/>
      <c r="C4" s="45"/>
      <c r="D4" s="45"/>
      <c r="E4" s="45"/>
      <c r="F4" s="45"/>
      <c r="G4" s="45"/>
      <c r="H4" s="1"/>
      <c r="I4" s="1"/>
    </row>
    <row r="5" spans="2:9" x14ac:dyDescent="0.25">
      <c r="B5" s="45"/>
      <c r="C5" s="45"/>
      <c r="D5" s="45"/>
      <c r="E5" s="45"/>
      <c r="F5" s="45"/>
      <c r="G5" s="45"/>
      <c r="H5" s="1"/>
      <c r="I5" s="1"/>
    </row>
    <row r="6" spans="2:9" ht="93" customHeight="1" x14ac:dyDescent="0.25">
      <c r="B6" s="45"/>
      <c r="C6" s="45"/>
      <c r="D6" s="45"/>
      <c r="E6" s="45"/>
      <c r="F6" s="45"/>
      <c r="G6" s="45"/>
      <c r="H6" s="3"/>
      <c r="I6" s="1"/>
    </row>
    <row r="7" spans="2:9" ht="93.75" customHeight="1" x14ac:dyDescent="0.4">
      <c r="B7" s="52" t="s">
        <v>71</v>
      </c>
      <c r="C7" s="52"/>
      <c r="D7" s="52"/>
      <c r="E7" s="52"/>
      <c r="F7" s="52"/>
      <c r="G7" s="52"/>
      <c r="H7" s="1"/>
      <c r="I7" s="1"/>
    </row>
    <row r="8" spans="2:9" ht="18.75" x14ac:dyDescent="0.3">
      <c r="B8" s="49" t="s">
        <v>0</v>
      </c>
      <c r="C8" s="49" t="s">
        <v>1</v>
      </c>
      <c r="D8" s="48" t="s">
        <v>3</v>
      </c>
      <c r="E8" s="48"/>
      <c r="F8" s="48"/>
      <c r="G8" s="48"/>
    </row>
    <row r="9" spans="2:9" ht="18.75" x14ac:dyDescent="0.3">
      <c r="B9" s="49"/>
      <c r="C9" s="49"/>
      <c r="D9" s="23" t="s">
        <v>2</v>
      </c>
      <c r="E9" s="23" t="s">
        <v>57</v>
      </c>
      <c r="F9" s="24" t="s">
        <v>78</v>
      </c>
      <c r="G9" s="24" t="s">
        <v>79</v>
      </c>
    </row>
    <row r="10" spans="2:9" ht="24" thickBot="1" x14ac:dyDescent="0.4">
      <c r="B10" s="22">
        <v>1</v>
      </c>
      <c r="C10" s="50" t="s">
        <v>4</v>
      </c>
      <c r="D10" s="50"/>
      <c r="E10" s="50"/>
      <c r="F10" s="50"/>
      <c r="G10" s="50"/>
      <c r="I10" t="s">
        <v>6</v>
      </c>
    </row>
    <row r="11" spans="2:9" ht="21.75" thickBot="1" x14ac:dyDescent="0.3">
      <c r="B11" s="51" t="s">
        <v>31</v>
      </c>
      <c r="C11" s="51"/>
      <c r="D11" s="51"/>
      <c r="E11" s="51"/>
      <c r="F11" s="51"/>
      <c r="G11" s="51"/>
    </row>
    <row r="12" spans="2:9" ht="38.25" thickBot="1" x14ac:dyDescent="0.3">
      <c r="B12" s="6">
        <v>1.1000000000000001</v>
      </c>
      <c r="C12" s="26" t="s">
        <v>58</v>
      </c>
      <c r="D12" s="27" t="s">
        <v>7</v>
      </c>
      <c r="E12" s="27">
        <v>147</v>
      </c>
      <c r="F12" s="67"/>
      <c r="G12" s="13">
        <f>F12*E12</f>
        <v>0</v>
      </c>
    </row>
    <row r="13" spans="2:9" ht="38.25" thickBot="1" x14ac:dyDescent="0.3">
      <c r="B13" s="6">
        <v>1.2</v>
      </c>
      <c r="C13" s="26" t="s">
        <v>61</v>
      </c>
      <c r="D13" s="27" t="s">
        <v>5</v>
      </c>
      <c r="E13" s="27">
        <v>20</v>
      </c>
      <c r="F13" s="67"/>
      <c r="G13" s="13">
        <f t="shared" ref="G13:G15" si="0">F13*E13</f>
        <v>0</v>
      </c>
    </row>
    <row r="14" spans="2:9" ht="57" thickBot="1" x14ac:dyDescent="0.3">
      <c r="B14" s="6">
        <v>1.3</v>
      </c>
      <c r="C14" s="26" t="s">
        <v>67</v>
      </c>
      <c r="D14" s="27" t="s">
        <v>5</v>
      </c>
      <c r="E14" s="27">
        <v>20</v>
      </c>
      <c r="F14" s="67"/>
      <c r="G14" s="13">
        <f t="shared" si="0"/>
        <v>0</v>
      </c>
    </row>
    <row r="15" spans="2:9" ht="38.25" thickBot="1" x14ac:dyDescent="0.3">
      <c r="B15" s="6">
        <v>1.4</v>
      </c>
      <c r="C15" s="26" t="s">
        <v>40</v>
      </c>
      <c r="D15" s="27" t="s">
        <v>7</v>
      </c>
      <c r="E15" s="27">
        <v>7.5</v>
      </c>
      <c r="F15" s="67"/>
      <c r="G15" s="13">
        <f t="shared" si="0"/>
        <v>0</v>
      </c>
    </row>
    <row r="16" spans="2:9" ht="19.5" thickBot="1" x14ac:dyDescent="0.3">
      <c r="B16" s="47" t="s">
        <v>22</v>
      </c>
      <c r="C16" s="47"/>
      <c r="D16" s="47"/>
      <c r="E16" s="47"/>
      <c r="F16" s="47"/>
      <c r="G16" s="18">
        <f>SUM(G12:G15)</f>
        <v>0</v>
      </c>
    </row>
    <row r="17" spans="2:7" ht="21.75" thickBot="1" x14ac:dyDescent="0.3">
      <c r="B17" s="4">
        <v>2</v>
      </c>
      <c r="C17" s="46" t="s">
        <v>8</v>
      </c>
      <c r="D17" s="46"/>
      <c r="E17" s="46"/>
      <c r="F17" s="46"/>
      <c r="G17" s="46"/>
    </row>
    <row r="18" spans="2:7" ht="19.5" thickBot="1" x14ac:dyDescent="0.3">
      <c r="B18" s="53" t="s">
        <v>9</v>
      </c>
      <c r="C18" s="53"/>
      <c r="D18" s="53"/>
      <c r="E18" s="53"/>
      <c r="F18" s="53"/>
      <c r="G18" s="53"/>
    </row>
    <row r="19" spans="2:7" ht="19.5" thickBot="1" x14ac:dyDescent="0.3">
      <c r="B19" s="27">
        <v>2.1</v>
      </c>
      <c r="C19" s="26" t="s">
        <v>32</v>
      </c>
      <c r="D19" s="27" t="s">
        <v>10</v>
      </c>
      <c r="E19" s="27">
        <v>42</v>
      </c>
      <c r="F19" s="67"/>
      <c r="G19" s="19">
        <f>F19*E19</f>
        <v>0</v>
      </c>
    </row>
    <row r="20" spans="2:7" ht="38.25" thickBot="1" x14ac:dyDescent="0.3">
      <c r="B20" s="27">
        <v>2.2000000000000002</v>
      </c>
      <c r="C20" s="26" t="s">
        <v>62</v>
      </c>
      <c r="D20" s="27" t="s">
        <v>7</v>
      </c>
      <c r="E20" s="27">
        <v>6.3</v>
      </c>
      <c r="F20" s="67"/>
      <c r="G20" s="19">
        <f t="shared" ref="G20:G25" si="1">F20*E20</f>
        <v>0</v>
      </c>
    </row>
    <row r="21" spans="2:7" ht="57" thickBot="1" x14ac:dyDescent="0.3">
      <c r="B21" s="27">
        <v>2.2999999999999998</v>
      </c>
      <c r="C21" s="26" t="s">
        <v>60</v>
      </c>
      <c r="D21" s="27" t="s">
        <v>7</v>
      </c>
      <c r="E21" s="27">
        <v>5.2</v>
      </c>
      <c r="F21" s="67"/>
      <c r="G21" s="19">
        <f t="shared" si="1"/>
        <v>0</v>
      </c>
    </row>
    <row r="22" spans="2:7" ht="38.25" thickBot="1" x14ac:dyDescent="0.3">
      <c r="B22" s="27">
        <v>2.4</v>
      </c>
      <c r="C22" s="26" t="s">
        <v>50</v>
      </c>
      <c r="D22" s="27" t="s">
        <v>7</v>
      </c>
      <c r="E22" s="27">
        <v>6.3</v>
      </c>
      <c r="F22" s="67"/>
      <c r="G22" s="19">
        <f t="shared" si="1"/>
        <v>0</v>
      </c>
    </row>
    <row r="23" spans="2:7" ht="38.25" thickBot="1" x14ac:dyDescent="0.3">
      <c r="B23" s="27">
        <v>2.5</v>
      </c>
      <c r="C23" s="26" t="s">
        <v>52</v>
      </c>
      <c r="D23" s="27" t="s">
        <v>7</v>
      </c>
      <c r="E23" s="27">
        <v>1.6</v>
      </c>
      <c r="F23" s="67"/>
      <c r="G23" s="19">
        <f t="shared" si="1"/>
        <v>0</v>
      </c>
    </row>
    <row r="24" spans="2:7" ht="38.25" thickBot="1" x14ac:dyDescent="0.3">
      <c r="B24" s="27">
        <v>2.6</v>
      </c>
      <c r="C24" s="26" t="s">
        <v>63</v>
      </c>
      <c r="D24" s="27" t="s">
        <v>10</v>
      </c>
      <c r="E24" s="27">
        <v>20</v>
      </c>
      <c r="F24" s="67"/>
      <c r="G24" s="19">
        <f t="shared" si="1"/>
        <v>0</v>
      </c>
    </row>
    <row r="25" spans="2:7" ht="57" thickBot="1" x14ac:dyDescent="0.3">
      <c r="B25" s="27">
        <v>2.7</v>
      </c>
      <c r="C25" s="26" t="s">
        <v>51</v>
      </c>
      <c r="D25" s="27" t="s">
        <v>11</v>
      </c>
      <c r="E25" s="27">
        <v>4</v>
      </c>
      <c r="F25" s="67"/>
      <c r="G25" s="19">
        <f t="shared" si="1"/>
        <v>0</v>
      </c>
    </row>
    <row r="26" spans="2:7" ht="21.75" thickBot="1" x14ac:dyDescent="0.3">
      <c r="B26" s="54" t="s">
        <v>23</v>
      </c>
      <c r="C26" s="54"/>
      <c r="D26" s="54"/>
      <c r="E26" s="54"/>
      <c r="F26" s="54"/>
      <c r="G26" s="20">
        <f>SUM(G19:G25)</f>
        <v>0</v>
      </c>
    </row>
    <row r="27" spans="2:7" ht="21.75" thickBot="1" x14ac:dyDescent="0.3">
      <c r="B27" s="4">
        <v>3</v>
      </c>
      <c r="C27" s="55" t="s">
        <v>12</v>
      </c>
      <c r="D27" s="55"/>
      <c r="E27" s="55"/>
      <c r="F27" s="55"/>
      <c r="G27" s="55"/>
    </row>
    <row r="28" spans="2:7" ht="19.5" thickBot="1" x14ac:dyDescent="0.3">
      <c r="B28" s="41" t="s">
        <v>30</v>
      </c>
      <c r="C28" s="41"/>
      <c r="D28" s="41"/>
      <c r="E28" s="41"/>
      <c r="F28" s="41"/>
      <c r="G28" s="41"/>
    </row>
    <row r="29" spans="2:7" ht="57" thickBot="1" x14ac:dyDescent="0.35">
      <c r="B29" s="25">
        <v>3.1</v>
      </c>
      <c r="C29" s="29" t="s">
        <v>42</v>
      </c>
      <c r="D29" s="27" t="s">
        <v>13</v>
      </c>
      <c r="E29" s="27">
        <v>142</v>
      </c>
      <c r="F29" s="65"/>
      <c r="G29" s="21">
        <f>F29*E29</f>
        <v>0</v>
      </c>
    </row>
    <row r="30" spans="2:7" ht="38.25" thickBot="1" x14ac:dyDescent="0.3">
      <c r="B30" s="27">
        <v>3.2</v>
      </c>
      <c r="C30" s="30" t="s">
        <v>43</v>
      </c>
      <c r="D30" s="27" t="s">
        <v>10</v>
      </c>
      <c r="E30" s="27">
        <v>128</v>
      </c>
      <c r="F30" s="65"/>
      <c r="G30" s="21">
        <f t="shared" ref="G30:G35" si="2">F30*E30</f>
        <v>0</v>
      </c>
    </row>
    <row r="31" spans="2:7" ht="38.25" thickBot="1" x14ac:dyDescent="0.3">
      <c r="B31" s="27">
        <v>3.3</v>
      </c>
      <c r="C31" s="30" t="s">
        <v>64</v>
      </c>
      <c r="D31" s="27" t="s">
        <v>10</v>
      </c>
      <c r="E31" s="27">
        <v>10</v>
      </c>
      <c r="F31" s="65"/>
      <c r="G31" s="21">
        <f t="shared" si="2"/>
        <v>0</v>
      </c>
    </row>
    <row r="32" spans="2:7" ht="38.25" thickBot="1" x14ac:dyDescent="0.3">
      <c r="B32" s="27">
        <v>3.4</v>
      </c>
      <c r="C32" s="30" t="s">
        <v>44</v>
      </c>
      <c r="D32" s="27" t="s">
        <v>10</v>
      </c>
      <c r="E32" s="27">
        <v>15</v>
      </c>
      <c r="F32" s="65"/>
      <c r="G32" s="21">
        <f t="shared" si="2"/>
        <v>0</v>
      </c>
    </row>
    <row r="33" spans="2:14" ht="94.5" thickBot="1" x14ac:dyDescent="0.3">
      <c r="B33" s="27">
        <v>3.5</v>
      </c>
      <c r="C33" s="30" t="s">
        <v>68</v>
      </c>
      <c r="D33" s="27" t="s">
        <v>14</v>
      </c>
      <c r="E33" s="27">
        <v>2</v>
      </c>
      <c r="F33" s="65"/>
      <c r="G33" s="21">
        <f t="shared" si="2"/>
        <v>0</v>
      </c>
    </row>
    <row r="34" spans="2:14" ht="38.25" thickBot="1" x14ac:dyDescent="0.3">
      <c r="B34" s="27">
        <v>3.6</v>
      </c>
      <c r="C34" s="30" t="s">
        <v>46</v>
      </c>
      <c r="D34" s="27" t="s">
        <v>10</v>
      </c>
      <c r="E34" s="27">
        <v>15</v>
      </c>
      <c r="F34" s="65"/>
      <c r="G34" s="21">
        <f t="shared" si="2"/>
        <v>0</v>
      </c>
    </row>
    <row r="35" spans="2:14" ht="38.25" thickBot="1" x14ac:dyDescent="0.3">
      <c r="B35" s="27">
        <v>3.7</v>
      </c>
      <c r="C35" s="30" t="s">
        <v>47</v>
      </c>
      <c r="D35" s="27" t="s">
        <v>5</v>
      </c>
      <c r="E35" s="27">
        <v>44</v>
      </c>
      <c r="F35" s="65"/>
      <c r="G35" s="21">
        <f t="shared" si="2"/>
        <v>0</v>
      </c>
    </row>
    <row r="36" spans="2:14" ht="21.75" thickBot="1" x14ac:dyDescent="0.3">
      <c r="B36" s="40" t="s">
        <v>24</v>
      </c>
      <c r="C36" s="40"/>
      <c r="D36" s="40"/>
      <c r="E36" s="40"/>
      <c r="F36" s="40"/>
      <c r="G36" s="11">
        <f>SUM(G29:G35)</f>
        <v>0</v>
      </c>
    </row>
    <row r="37" spans="2:14" ht="21.75" thickBot="1" x14ac:dyDescent="0.4">
      <c r="B37" s="4">
        <v>4</v>
      </c>
      <c r="C37" s="42" t="s">
        <v>15</v>
      </c>
      <c r="D37" s="42"/>
      <c r="E37" s="42"/>
      <c r="F37" s="42"/>
      <c r="G37" s="42"/>
    </row>
    <row r="38" spans="2:14" ht="19.5" thickBot="1" x14ac:dyDescent="0.3">
      <c r="B38" s="41" t="s">
        <v>29</v>
      </c>
      <c r="C38" s="41"/>
      <c r="D38" s="41"/>
      <c r="E38" s="41"/>
      <c r="F38" s="41"/>
      <c r="G38" s="41"/>
    </row>
    <row r="39" spans="2:14" ht="57" thickBot="1" x14ac:dyDescent="0.3">
      <c r="B39" s="25">
        <v>4.01</v>
      </c>
      <c r="C39" s="30" t="s">
        <v>45</v>
      </c>
      <c r="D39" s="27" t="s">
        <v>10</v>
      </c>
      <c r="E39" s="27">
        <v>26</v>
      </c>
      <c r="F39" s="65"/>
      <c r="G39" s="14">
        <f>F39*E39</f>
        <v>0</v>
      </c>
    </row>
    <row r="40" spans="2:14" ht="21.75" thickBot="1" x14ac:dyDescent="0.3">
      <c r="B40" s="40" t="s">
        <v>25</v>
      </c>
      <c r="C40" s="40"/>
      <c r="D40" s="40"/>
      <c r="E40" s="40"/>
      <c r="F40" s="40"/>
      <c r="G40" s="11">
        <f>SUM(G39)</f>
        <v>0</v>
      </c>
    </row>
    <row r="41" spans="2:14" ht="21.75" thickBot="1" x14ac:dyDescent="0.4">
      <c r="B41" s="4">
        <v>5</v>
      </c>
      <c r="C41" s="42" t="s">
        <v>16</v>
      </c>
      <c r="D41" s="42"/>
      <c r="E41" s="42"/>
      <c r="F41" s="42"/>
      <c r="G41" s="42"/>
    </row>
    <row r="42" spans="2:14" ht="19.5" thickBot="1" x14ac:dyDescent="0.3">
      <c r="B42" s="41" t="s">
        <v>17</v>
      </c>
      <c r="C42" s="41"/>
      <c r="D42" s="41"/>
      <c r="E42" s="41"/>
      <c r="F42" s="41"/>
      <c r="G42" s="41"/>
    </row>
    <row r="43" spans="2:14" ht="57" thickBot="1" x14ac:dyDescent="0.35">
      <c r="B43" s="25">
        <v>5.01</v>
      </c>
      <c r="C43" s="30" t="s">
        <v>53</v>
      </c>
      <c r="D43" s="27" t="s">
        <v>11</v>
      </c>
      <c r="E43" s="27">
        <v>8</v>
      </c>
      <c r="F43" s="66"/>
      <c r="G43" s="31">
        <f>F43*E43</f>
        <v>0</v>
      </c>
      <c r="M43" s="9"/>
    </row>
    <row r="44" spans="2:14" ht="38.25" thickBot="1" x14ac:dyDescent="0.35">
      <c r="B44" s="25">
        <v>5.0199999999999996</v>
      </c>
      <c r="C44" s="30" t="s">
        <v>54</v>
      </c>
      <c r="D44" s="27" t="s">
        <v>11</v>
      </c>
      <c r="E44" s="27">
        <v>8</v>
      </c>
      <c r="F44" s="66"/>
      <c r="G44" s="31">
        <f>F44*E44</f>
        <v>0</v>
      </c>
      <c r="N44" s="10"/>
    </row>
    <row r="45" spans="2:14" ht="21.75" thickBot="1" x14ac:dyDescent="0.3">
      <c r="B45" s="40" t="s">
        <v>28</v>
      </c>
      <c r="C45" s="40"/>
      <c r="D45" s="40"/>
      <c r="E45" s="40"/>
      <c r="F45" s="40"/>
      <c r="G45" s="11">
        <f>SUM(G43:G44)</f>
        <v>0</v>
      </c>
    </row>
    <row r="46" spans="2:14" ht="21.75" thickBot="1" x14ac:dyDescent="0.4">
      <c r="B46" s="4">
        <v>6</v>
      </c>
      <c r="C46" s="42" t="s">
        <v>18</v>
      </c>
      <c r="D46" s="42"/>
      <c r="E46" s="42"/>
      <c r="F46" s="42"/>
      <c r="G46" s="42"/>
    </row>
    <row r="47" spans="2:14" ht="19.5" thickBot="1" x14ac:dyDescent="0.3">
      <c r="B47" s="41" t="s">
        <v>19</v>
      </c>
      <c r="C47" s="41"/>
      <c r="D47" s="41"/>
      <c r="E47" s="41"/>
      <c r="F47" s="41"/>
      <c r="G47" s="41"/>
    </row>
    <row r="48" spans="2:14" ht="19.5" thickBot="1" x14ac:dyDescent="0.35">
      <c r="B48" s="25">
        <v>6.01</v>
      </c>
      <c r="C48" s="30" t="s">
        <v>33</v>
      </c>
      <c r="D48" s="27" t="s">
        <v>10</v>
      </c>
      <c r="E48" s="27">
        <v>162</v>
      </c>
      <c r="F48" s="66"/>
      <c r="G48" s="31">
        <f>F48*E48</f>
        <v>0</v>
      </c>
    </row>
    <row r="49" spans="2:7" ht="19.5" thickBot="1" x14ac:dyDescent="0.35">
      <c r="B49" s="25">
        <v>6.02</v>
      </c>
      <c r="C49" s="29" t="s">
        <v>35</v>
      </c>
      <c r="D49" s="27" t="s">
        <v>10</v>
      </c>
      <c r="E49" s="27">
        <v>110</v>
      </c>
      <c r="F49" s="66"/>
      <c r="G49" s="31">
        <f t="shared" ref="G49:G50" si="3">F49*E49</f>
        <v>0</v>
      </c>
    </row>
    <row r="50" spans="2:7" ht="19.5" thickBot="1" x14ac:dyDescent="0.35">
      <c r="B50" s="25">
        <v>6.03</v>
      </c>
      <c r="C50" s="29" t="s">
        <v>34</v>
      </c>
      <c r="D50" s="27" t="s">
        <v>10</v>
      </c>
      <c r="E50" s="27">
        <v>128</v>
      </c>
      <c r="F50" s="66"/>
      <c r="G50" s="31">
        <f t="shared" si="3"/>
        <v>0</v>
      </c>
    </row>
    <row r="51" spans="2:7" ht="21.75" thickBot="1" x14ac:dyDescent="0.3">
      <c r="B51" s="40" t="s">
        <v>26</v>
      </c>
      <c r="C51" s="40"/>
      <c r="D51" s="40"/>
      <c r="E51" s="40"/>
      <c r="F51" s="40"/>
      <c r="G51" s="11">
        <f>SUM(G48:G50)</f>
        <v>0</v>
      </c>
    </row>
    <row r="52" spans="2:7" ht="21.75" thickBot="1" x14ac:dyDescent="0.4">
      <c r="B52" s="4">
        <v>7</v>
      </c>
      <c r="C52" s="43" t="s">
        <v>20</v>
      </c>
      <c r="D52" s="43"/>
      <c r="E52" s="43"/>
      <c r="F52" s="43"/>
      <c r="G52" s="43"/>
    </row>
    <row r="53" spans="2:7" ht="19.5" thickBot="1" x14ac:dyDescent="0.3">
      <c r="B53" s="41" t="s">
        <v>21</v>
      </c>
      <c r="C53" s="41"/>
      <c r="D53" s="41"/>
      <c r="E53" s="41"/>
      <c r="F53" s="41"/>
      <c r="G53" s="41"/>
    </row>
    <row r="54" spans="2:7" ht="38.25" thickBot="1" x14ac:dyDescent="0.3">
      <c r="B54" s="25">
        <v>7.01</v>
      </c>
      <c r="C54" s="30" t="s">
        <v>69</v>
      </c>
      <c r="D54" s="27" t="s">
        <v>10</v>
      </c>
      <c r="E54" s="27">
        <v>204</v>
      </c>
      <c r="F54" s="65"/>
      <c r="G54" s="14">
        <f>F54*E54</f>
        <v>0</v>
      </c>
    </row>
    <row r="55" spans="2:7" ht="57" thickBot="1" x14ac:dyDescent="0.3">
      <c r="B55" s="25">
        <v>7.02</v>
      </c>
      <c r="C55" s="30" t="s">
        <v>55</v>
      </c>
      <c r="D55" s="27" t="s">
        <v>10</v>
      </c>
      <c r="E55" s="27">
        <v>110</v>
      </c>
      <c r="F55" s="65"/>
      <c r="G55" s="14">
        <f t="shared" ref="G55:G56" si="4">F55*E55</f>
        <v>0</v>
      </c>
    </row>
    <row r="56" spans="2:7" ht="38.25" thickBot="1" x14ac:dyDescent="0.35">
      <c r="B56" s="25">
        <v>7.03</v>
      </c>
      <c r="C56" s="29" t="s">
        <v>56</v>
      </c>
      <c r="D56" s="27" t="s">
        <v>10</v>
      </c>
      <c r="E56" s="27">
        <v>128</v>
      </c>
      <c r="F56" s="65"/>
      <c r="G56" s="14">
        <f t="shared" si="4"/>
        <v>0</v>
      </c>
    </row>
    <row r="57" spans="2:7" ht="21.75" thickBot="1" x14ac:dyDescent="0.3">
      <c r="B57" s="40" t="s">
        <v>27</v>
      </c>
      <c r="C57" s="40"/>
      <c r="D57" s="40"/>
      <c r="E57" s="40"/>
      <c r="F57" s="40"/>
      <c r="G57" s="11">
        <f>SUM(G54:G56)</f>
        <v>0</v>
      </c>
    </row>
    <row r="58" spans="2:7" ht="21.75" thickBot="1" x14ac:dyDescent="0.4">
      <c r="B58" s="4">
        <v>8</v>
      </c>
      <c r="C58" s="43" t="s">
        <v>48</v>
      </c>
      <c r="D58" s="43"/>
      <c r="E58" s="43"/>
      <c r="F58" s="43"/>
      <c r="G58" s="43"/>
    </row>
    <row r="59" spans="2:7" ht="19.5" thickBot="1" x14ac:dyDescent="0.3">
      <c r="B59" s="41" t="s">
        <v>49</v>
      </c>
      <c r="C59" s="41"/>
      <c r="D59" s="41"/>
      <c r="E59" s="41"/>
      <c r="F59" s="41"/>
      <c r="G59" s="41"/>
    </row>
    <row r="60" spans="2:7" ht="57" thickBot="1" x14ac:dyDescent="0.35">
      <c r="B60" s="25">
        <v>8.01</v>
      </c>
      <c r="C60" s="29" t="s">
        <v>65</v>
      </c>
      <c r="D60" s="27" t="s">
        <v>14</v>
      </c>
      <c r="E60" s="27">
        <v>2</v>
      </c>
      <c r="F60" s="65"/>
      <c r="G60" s="14">
        <f>F60*E60</f>
        <v>0</v>
      </c>
    </row>
    <row r="61" spans="2:7" ht="19.5" thickBot="1" x14ac:dyDescent="0.35">
      <c r="B61" s="25">
        <v>8.02</v>
      </c>
      <c r="C61" s="29" t="s">
        <v>36</v>
      </c>
      <c r="D61" s="27" t="s">
        <v>11</v>
      </c>
      <c r="E61" s="27">
        <v>6</v>
      </c>
      <c r="F61" s="65"/>
      <c r="G61" s="14">
        <f t="shared" ref="G61:G64" si="5">F61*E61</f>
        <v>0</v>
      </c>
    </row>
    <row r="62" spans="2:7" ht="19.5" thickBot="1" x14ac:dyDescent="0.35">
      <c r="B62" s="25">
        <v>8.0299999999999994</v>
      </c>
      <c r="C62" s="29" t="s">
        <v>39</v>
      </c>
      <c r="D62" s="27" t="s">
        <v>11</v>
      </c>
      <c r="E62" s="27">
        <v>2</v>
      </c>
      <c r="F62" s="65"/>
      <c r="G62" s="14">
        <f t="shared" si="5"/>
        <v>0</v>
      </c>
    </row>
    <row r="63" spans="2:7" ht="19.5" thickBot="1" x14ac:dyDescent="0.35">
      <c r="B63" s="25">
        <v>8.0399999999999991</v>
      </c>
      <c r="C63" s="29" t="s">
        <v>59</v>
      </c>
      <c r="D63" s="27" t="s">
        <v>11</v>
      </c>
      <c r="E63" s="27">
        <v>4</v>
      </c>
      <c r="F63" s="65"/>
      <c r="G63" s="14">
        <f t="shared" si="5"/>
        <v>0</v>
      </c>
    </row>
    <row r="64" spans="2:7" ht="19.5" thickBot="1" x14ac:dyDescent="0.35">
      <c r="B64" s="25">
        <v>8.0500000000000007</v>
      </c>
      <c r="C64" s="29" t="s">
        <v>66</v>
      </c>
      <c r="D64" s="27" t="s">
        <v>11</v>
      </c>
      <c r="E64" s="27">
        <v>10</v>
      </c>
      <c r="F64" s="65"/>
      <c r="G64" s="14">
        <f t="shared" si="5"/>
        <v>0</v>
      </c>
    </row>
    <row r="65" spans="2:7" ht="21.75" thickBot="1" x14ac:dyDescent="0.4">
      <c r="B65" s="44" t="s">
        <v>37</v>
      </c>
      <c r="C65" s="44"/>
      <c r="D65" s="44"/>
      <c r="E65" s="44"/>
      <c r="F65" s="44"/>
      <c r="G65" s="11">
        <f>SUM(G60:G64)</f>
        <v>0</v>
      </c>
    </row>
    <row r="66" spans="2:7" ht="27" thickBot="1" x14ac:dyDescent="0.3">
      <c r="B66" s="7"/>
      <c r="C66" s="7" t="s">
        <v>38</v>
      </c>
      <c r="D66" s="5"/>
      <c r="E66" s="5"/>
      <c r="F66" s="15"/>
      <c r="G66" s="15"/>
    </row>
    <row r="67" spans="2:7" ht="56.25" customHeight="1" thickTop="1" thickBot="1" x14ac:dyDescent="0.3">
      <c r="B67" s="7"/>
      <c r="C67" s="32" t="s">
        <v>80</v>
      </c>
      <c r="D67" s="32"/>
      <c r="E67" s="33">
        <f>G65+G57+G51+G45+G40+G36+G26+G16</f>
        <v>0</v>
      </c>
      <c r="F67" s="34"/>
      <c r="G67" s="35"/>
    </row>
    <row r="68" spans="2:7" ht="56.25" customHeight="1" thickTop="1" thickBot="1" x14ac:dyDescent="0.3">
      <c r="B68" s="7"/>
      <c r="C68" s="56" t="s">
        <v>72</v>
      </c>
      <c r="D68" s="57"/>
      <c r="E68" s="57"/>
      <c r="F68" s="57"/>
      <c r="G68" s="58"/>
    </row>
    <row r="69" spans="2:7" ht="57.75" customHeight="1" thickTop="1" thickBot="1" x14ac:dyDescent="0.3">
      <c r="B69" s="7"/>
      <c r="C69" s="59" t="s">
        <v>41</v>
      </c>
      <c r="D69" s="59"/>
      <c r="E69" s="59"/>
      <c r="F69" s="59"/>
      <c r="G69" s="59"/>
    </row>
    <row r="70" spans="2:7" ht="30" customHeight="1" thickTop="1" x14ac:dyDescent="0.25">
      <c r="B70" s="7"/>
      <c r="C70" s="60"/>
      <c r="D70" s="61"/>
      <c r="E70" s="61"/>
      <c r="F70" s="62"/>
      <c r="G70" s="62"/>
    </row>
    <row r="71" spans="2:7" ht="30" customHeight="1" x14ac:dyDescent="0.3">
      <c r="C71" s="63"/>
      <c r="D71" s="63"/>
      <c r="E71" s="63"/>
      <c r="F71" s="64"/>
      <c r="G71" s="64"/>
    </row>
    <row r="72" spans="2:7" ht="30" customHeight="1" x14ac:dyDescent="0.3">
      <c r="C72" s="63" t="s">
        <v>73</v>
      </c>
      <c r="D72" s="63"/>
      <c r="E72" s="63"/>
      <c r="F72" s="64"/>
      <c r="G72" s="64"/>
    </row>
    <row r="73" spans="2:7" ht="30" customHeight="1" x14ac:dyDescent="0.3">
      <c r="C73" s="63"/>
      <c r="D73" s="63"/>
      <c r="E73" s="63"/>
      <c r="F73" s="64"/>
      <c r="G73" s="64"/>
    </row>
    <row r="74" spans="2:7" ht="30" customHeight="1" x14ac:dyDescent="0.3">
      <c r="C74" s="63" t="s">
        <v>74</v>
      </c>
      <c r="D74" s="63"/>
      <c r="E74" s="63"/>
      <c r="F74" s="64"/>
      <c r="G74" s="64"/>
    </row>
    <row r="75" spans="2:7" ht="30" customHeight="1" x14ac:dyDescent="0.3">
      <c r="C75" s="8"/>
      <c r="D75" s="8"/>
      <c r="E75" s="8"/>
      <c r="F75" s="16"/>
      <c r="G75" s="16"/>
    </row>
    <row r="76" spans="2:7" ht="30" customHeight="1" x14ac:dyDescent="0.3">
      <c r="C76" s="8" t="s">
        <v>75</v>
      </c>
      <c r="D76" s="8"/>
      <c r="E76" s="8"/>
      <c r="F76" s="16"/>
      <c r="G76" s="16"/>
    </row>
    <row r="77" spans="2:7" ht="30" customHeight="1" x14ac:dyDescent="0.3">
      <c r="C77" s="8"/>
      <c r="D77" s="8"/>
      <c r="E77" s="8"/>
      <c r="F77" s="16"/>
      <c r="G77" s="16"/>
    </row>
    <row r="78" spans="2:7" ht="30" customHeight="1" x14ac:dyDescent="0.3">
      <c r="C78" s="8" t="s">
        <v>76</v>
      </c>
      <c r="D78" s="8"/>
      <c r="E78" s="8"/>
      <c r="F78" s="16"/>
      <c r="G78" s="16"/>
    </row>
    <row r="79" spans="2:7" ht="30" customHeight="1" x14ac:dyDescent="0.3">
      <c r="C79" s="8"/>
      <c r="D79" s="8"/>
      <c r="E79" s="8"/>
      <c r="F79" s="16"/>
      <c r="G79" s="16"/>
    </row>
    <row r="80" spans="2:7" ht="30" customHeight="1" x14ac:dyDescent="0.25">
      <c r="F80" s="36" t="s">
        <v>77</v>
      </c>
      <c r="G80" s="37"/>
    </row>
    <row r="81" spans="3:7" ht="30" customHeight="1" x14ac:dyDescent="0.25"/>
    <row r="82" spans="3:7" x14ac:dyDescent="0.25">
      <c r="D82" s="38"/>
      <c r="E82" s="39"/>
      <c r="F82" s="39"/>
      <c r="G82" s="39"/>
    </row>
    <row r="83" spans="3:7" x14ac:dyDescent="0.25">
      <c r="D83" s="39"/>
      <c r="E83" s="39"/>
      <c r="F83" s="39"/>
      <c r="G83" s="39"/>
    </row>
    <row r="84" spans="3:7" x14ac:dyDescent="0.25">
      <c r="D84" s="39"/>
      <c r="E84" s="39"/>
      <c r="F84" s="39"/>
      <c r="G84" s="39"/>
    </row>
    <row r="85" spans="3:7" x14ac:dyDescent="0.25">
      <c r="D85" s="39"/>
      <c r="E85" s="39"/>
      <c r="F85" s="39"/>
      <c r="G85" s="39"/>
    </row>
    <row r="86" spans="3:7" x14ac:dyDescent="0.25">
      <c r="C86" s="9"/>
      <c r="D86" s="17"/>
    </row>
    <row r="87" spans="3:7" x14ac:dyDescent="0.25">
      <c r="D87" s="28"/>
    </row>
  </sheetData>
  <sheetProtection algorithmName="SHA-512" hashValue="X1kYuT00mWYEdehl9jtYSBEOAhzDH0RPlJuh81IzRPepb5aDbSvd52vGPAImUpjxWo6F/x4LlA9ILWoOZR1TNg==" saltValue="ERLMzacO2KAPe5ziR6ga4Q==" spinCount="100000" sheet="1" objects="1" scenarios="1"/>
  <mergeCells count="35">
    <mergeCell ref="B18:G18"/>
    <mergeCell ref="B26:F26"/>
    <mergeCell ref="B38:G38"/>
    <mergeCell ref="C58:G58"/>
    <mergeCell ref="B59:G59"/>
    <mergeCell ref="B53:G53"/>
    <mergeCell ref="B28:G28"/>
    <mergeCell ref="B36:F36"/>
    <mergeCell ref="B40:F40"/>
    <mergeCell ref="B51:F51"/>
    <mergeCell ref="C27:G27"/>
    <mergeCell ref="C37:G37"/>
    <mergeCell ref="C41:G41"/>
    <mergeCell ref="B45:F45"/>
    <mergeCell ref="B47:G47"/>
    <mergeCell ref="B2:G6"/>
    <mergeCell ref="C17:G17"/>
    <mergeCell ref="B16:F16"/>
    <mergeCell ref="D8:G8"/>
    <mergeCell ref="C8:C9"/>
    <mergeCell ref="C10:G10"/>
    <mergeCell ref="B11:G11"/>
    <mergeCell ref="B8:B9"/>
    <mergeCell ref="B7:G7"/>
    <mergeCell ref="D82:G85"/>
    <mergeCell ref="B57:F57"/>
    <mergeCell ref="B42:G42"/>
    <mergeCell ref="C46:G46"/>
    <mergeCell ref="C52:G52"/>
    <mergeCell ref="B65:F65"/>
    <mergeCell ref="C67:D67"/>
    <mergeCell ref="E67:G67"/>
    <mergeCell ref="C68:G68"/>
    <mergeCell ref="C69:G69"/>
    <mergeCell ref="F80:G80"/>
  </mergeCells>
  <pageMargins left="0.21" right="0.2" top="0.75" bottom="0" header="0.3" footer="0.3"/>
  <pageSetup paperSize="9" scale="47" fitToHeight="3" orientation="portrait" r:id="rId1"/>
  <rowBreaks count="2" manualBreakCount="2">
    <brk id="28" max="16383" man="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2024-02-14T13:21:31Z</dcterms:modified>
</cp:coreProperties>
</file>